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Ukupno!$A$2:$J$426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<sst xmlns="http://schemas.openxmlformats.org/spreadsheetml/2006/main" count="15428" uniqueCount="816">
  <si>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</si>
  <si>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</si>
  <si>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</si>
  <si>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</si>
  <si>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</si>
  <si>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</si>
  <si>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</si>
  <si>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</si>
  <si>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</si>
  <si>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</si>
  <si>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</si>
  <si>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</si>
  <si>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</si>
  <si>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</si>
  <si>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</si>
  <si>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</si>
  <si>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</si>
  <si>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</si>
  <si>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</si>
  <si>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O.Š. KRALJA TOMISLAVA, UDBINA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</si>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</sst>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</numFmts>
  <fonts count="44"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000000"/>
      <name val="Arial"/>
      <charset val="134"/>
    </font>
    <font>
      <sz val="9"/>
      <name val="Arial"/>
      <charset val="134"/>
    </font>
    <font>
      <sz val="9"/>
      <color rgb="FF00B05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color rgb="FFFF0000"/>
      <name val="Arial"/>
      <charset val="134"/>
    </font>
    <font>
      <sz val="8"/>
      <color rgb="FF000000"/>
      <name val="Arial"/>
      <charset val="134"/>
    </font>
    <font>
      <sz val="9"/>
      <color theme="5"/>
      <name val="Arial"/>
      <charset val="134"/>
    </font>
    <font>
      <sz val="8"/>
      <color theme="5"/>
      <name val="Arial"/>
      <charset val="134"/>
    </font>
    <font>
      <b/>
      <sz val="14"/>
      <color rgb="FF0C0C0C"/>
      <name val="Arial"/>
      <charset val="134"/>
    </font>
    <font>
      <b/>
      <sz val="9"/>
      <color theme="1"/>
      <name val="Arial"/>
      <charset val="134"/>
    </font>
    <font>
      <b/>
      <sz val="9"/>
      <color rgb="FF0C0C0C"/>
      <name val="Arial"/>
      <charset val="134"/>
    </font>
    <font>
      <b/>
      <sz val="9"/>
      <color rgb="FF000080"/>
      <name val="Arial"/>
      <charset val="134"/>
    </font>
    <font>
      <b/>
      <sz val="9"/>
      <color theme="1" tint="0.0499893185216834"/>
      <name val="Arial"/>
      <charset val="134"/>
    </font>
    <font>
      <sz val="9"/>
      <color theme="1"/>
      <name val="Arial"/>
      <charset val="134"/>
    </font>
    <font>
      <b/>
      <sz val="12"/>
      <color rgb="FF0C0C0C"/>
      <name val="Arial"/>
      <charset val="134"/>
    </font>
    <font>
      <sz val="12"/>
      <name val="Arial"/>
      <charset val="134"/>
    </font>
    <font>
      <b/>
      <sz val="8"/>
      <color rgb="FF0C0C0C"/>
      <name val="Arial"/>
      <charset val="134"/>
    </font>
    <font>
      <b/>
      <sz val="8"/>
      <color rgb="FF000080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3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6" applyNumberFormat="0" applyAlignment="0" applyProtection="0">
      <alignment vertical="center"/>
    </xf>
    <xf numFmtId="0" fontId="34" fillId="7" borderId="37" applyNumberFormat="0" applyAlignment="0" applyProtection="0">
      <alignment vertical="center"/>
    </xf>
    <xf numFmtId="0" fontId="35" fillId="7" borderId="36" applyNumberFormat="0" applyAlignment="0" applyProtection="0">
      <alignment vertical="center"/>
    </xf>
    <xf numFmtId="0" fontId="36" fillId="8" borderId="38" applyNumberFormat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83">
    <xf numFmtId="0" fontId="0" fillId="0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Protection="1"/>
    <xf numFmtId="0" fontId="3" fillId="2" borderId="0" xfId="0" applyNumberFormat="1" applyFont="1" applyFill="1" applyBorder="1" applyProtection="1"/>
    <xf numFmtId="0" fontId="1" fillId="2" borderId="0" xfId="0" applyNumberFormat="1" applyFont="1" applyFill="1" applyBorder="1" applyProtection="1"/>
    <xf numFmtId="0" fontId="4" fillId="2" borderId="0" xfId="0" applyNumberFormat="1" applyFont="1" applyFill="1" applyBorder="1" applyProtection="1"/>
    <xf numFmtId="0" fontId="5" fillId="2" borderId="0" xfId="0" applyNumberFormat="1" applyFont="1" applyFill="1" applyBorder="1" applyProtection="1"/>
    <xf numFmtId="0" fontId="2" fillId="2" borderId="0" xfId="0" applyNumberFormat="1" applyFont="1" applyFill="1" applyBorder="1" applyAlignment="1" applyProtection="1">
      <alignment wrapText="1"/>
    </xf>
    <xf numFmtId="0" fontId="6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11" fillId="2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1" fontId="15" fillId="3" borderId="6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 wrapText="1"/>
    </xf>
    <xf numFmtId="49" fontId="16" fillId="3" borderId="5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18" fillId="4" borderId="8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4" fontId="20" fillId="4" borderId="10" xfId="0" applyNumberFormat="1" applyFont="1" applyFill="1" applyBorder="1" applyAlignment="1" applyProtection="1">
      <alignment horizontal="center" vertical="center" wrapText="1"/>
    </xf>
    <xf numFmtId="4" fontId="20" fillId="4" borderId="11" xfId="0" applyNumberFormat="1" applyFont="1" applyFill="1" applyBorder="1" applyAlignment="1" applyProtection="1">
      <alignment horizontal="center" vertical="center" wrapText="1"/>
    </xf>
    <xf numFmtId="49" fontId="17" fillId="0" borderId="12" xfId="0" applyNumberFormat="1" applyFont="1" applyFill="1" applyBorder="1" applyAlignment="1" applyProtection="1">
      <alignment horizontal="left" vertical="center" wrapText="1"/>
    </xf>
    <xf numFmtId="49" fontId="17" fillId="0" borderId="13" xfId="0" applyNumberFormat="1" applyFont="1" applyFill="1" applyBorder="1" applyAlignment="1" applyProtection="1">
      <alignment horizontal="left" vertical="center" wrapText="1"/>
    </xf>
    <xf numFmtId="49" fontId="14" fillId="0" borderId="14" xfId="0" applyNumberFormat="1" applyFont="1" applyFill="1" applyBorder="1" applyAlignment="1" applyProtection="1">
      <alignment horizontal="left" vertical="center" wrapText="1"/>
    </xf>
    <xf numFmtId="4" fontId="21" fillId="0" borderId="13" xfId="0" applyNumberFormat="1" applyFont="1" applyFill="1" applyBorder="1" applyAlignment="1" applyProtection="1">
      <alignment horizontal="right" vertical="center" shrinkToFi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49" fontId="4" fillId="0" borderId="13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" fontId="22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3" xfId="0" applyNumberFormat="1" applyFont="1" applyFill="1" applyBorder="1" applyAlignment="1" applyProtection="1">
      <alignment horizontal="left" vertical="center" wrapText="1" shrinkToFit="1"/>
    </xf>
    <xf numFmtId="4" fontId="23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17" fillId="0" borderId="13" xfId="0" applyNumberFormat="1" applyFont="1" applyFill="1" applyBorder="1" applyAlignment="1" applyProtection="1">
      <alignment horizontal="left" vertical="center" wrapText="1" shrinkToFit="1"/>
    </xf>
    <xf numFmtId="49" fontId="17" fillId="0" borderId="12" xfId="0" applyNumberFormat="1" applyFont="1" applyFill="1" applyBorder="1" applyAlignment="1" applyProtection="1">
      <alignment horizontal="left" vertical="center" shrinkToFit="1"/>
    </xf>
    <xf numFmtId="49" fontId="14" fillId="0" borderId="14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" fontId="20" fillId="4" borderId="15" xfId="0" applyNumberFormat="1" applyFont="1" applyFill="1" applyBorder="1" applyAlignment="1" applyProtection="1">
      <alignment horizontal="center" vertical="center" wrapText="1"/>
    </xf>
    <xf numFmtId="4" fontId="22" fillId="0" borderId="16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17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left" vertical="center" wrapText="1"/>
    </xf>
    <xf numFmtId="49" fontId="4" fillId="0" borderId="19" xfId="0" applyNumberFormat="1" applyFont="1" applyFill="1" applyBorder="1" applyAlignment="1" applyProtection="1">
      <alignment horizontal="left" vertical="center" wrapText="1"/>
    </xf>
    <xf numFmtId="49" fontId="7" fillId="0" borderId="20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 wrapText="1"/>
    </xf>
    <xf numFmtId="4" fontId="21" fillId="0" borderId="17" xfId="0" applyNumberFormat="1" applyFont="1" applyFill="1" applyBorder="1" applyAlignment="1" applyProtection="1">
      <alignment horizontal="right" vertical="center" shrinkToFit="1"/>
    </xf>
    <xf numFmtId="4" fontId="22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NumberFormat="1" applyFont="1" applyFill="1" applyBorder="1" applyAlignment="1" applyProtection="1">
      <alignment horizontal="right" vertical="center"/>
      <protection locked="0"/>
    </xf>
    <xf numFmtId="49" fontId="14" fillId="0" borderId="22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1" fontId="15" fillId="3" borderId="24" xfId="0" applyNumberFormat="1" applyFont="1" applyFill="1" applyBorder="1" applyAlignment="1" applyProtection="1">
      <alignment horizontal="center" vertical="center"/>
    </xf>
    <xf numFmtId="4" fontId="22" fillId="0" borderId="13" xfId="0" applyNumberFormat="1" applyFont="1" applyFill="1" applyBorder="1" applyAlignment="1" applyProtection="1">
      <alignment horizontal="right" vertical="center" shrinkToFit="1"/>
    </xf>
    <xf numFmtId="4" fontId="22" fillId="0" borderId="16" xfId="0" applyNumberFormat="1" applyFont="1" applyFill="1" applyBorder="1" applyAlignment="1" applyProtection="1">
      <alignment horizontal="right" vertical="center" shrinkToFit="1"/>
    </xf>
    <xf numFmtId="4" fontId="23" fillId="0" borderId="16" xfId="0" applyNumberFormat="1" applyFont="1" applyFill="1" applyBorder="1" applyAlignment="1" applyProtection="1">
      <alignment horizontal="right" vertical="center" shrinkToFit="1"/>
    </xf>
    <xf numFmtId="4" fontId="21" fillId="0" borderId="16" xfId="0" applyNumberFormat="1" applyFont="1" applyFill="1" applyBorder="1" applyAlignment="1" applyProtection="1">
      <alignment horizontal="right" vertical="center" shrinkToFit="1"/>
    </xf>
    <xf numFmtId="49" fontId="14" fillId="0" borderId="25" xfId="0" applyNumberFormat="1" applyFont="1" applyFill="1" applyBorder="1" applyAlignment="1" applyProtection="1">
      <alignment horizontal="center" vertical="center" wrapText="1"/>
    </xf>
    <xf numFmtId="0" fontId="13" fillId="0" borderId="26" xfId="0" applyNumberFormat="1" applyFont="1" applyFill="1" applyBorder="1" applyAlignment="1" applyProtection="1">
      <alignment horizontal="center" vertical="center" wrapText="1"/>
    </xf>
    <xf numFmtId="1" fontId="15" fillId="3" borderId="27" xfId="0" applyNumberFormat="1" applyFont="1" applyFill="1" applyBorder="1" applyAlignment="1" applyProtection="1">
      <alignment horizontal="center" vertical="center"/>
    </xf>
    <xf numFmtId="0" fontId="20" fillId="4" borderId="28" xfId="0" applyNumberFormat="1" applyFont="1" applyFill="1" applyBorder="1" applyAlignment="1" applyProtection="1">
      <alignment horizontal="left" vertical="center"/>
    </xf>
    <xf numFmtId="178" fontId="23" fillId="0" borderId="29" xfId="0" applyNumberFormat="1" applyFont="1" applyFill="1" applyBorder="1" applyAlignment="1" applyProtection="1">
      <alignment horizontal="right" vertical="center"/>
    </xf>
    <xf numFmtId="178" fontId="22" fillId="0" borderId="29" xfId="0" applyNumberFormat="1" applyFont="1" applyFill="1" applyBorder="1" applyAlignment="1" applyProtection="1">
      <alignment horizontal="right" vertical="center"/>
    </xf>
    <xf numFmtId="0" fontId="20" fillId="4" borderId="28" xfId="0" applyNumberFormat="1" applyFont="1" applyFill="1" applyBorder="1" applyAlignment="1" applyProtection="1">
      <alignment horizontal="left" vertical="center" wrapText="1"/>
    </xf>
    <xf numFmtId="4" fontId="22" fillId="0" borderId="30" xfId="0" applyNumberFormat="1" applyFont="1" applyFill="1" applyBorder="1" applyAlignment="1" applyProtection="1">
      <alignment horizontal="right" vertical="center" shrinkToFit="1"/>
    </xf>
    <xf numFmtId="4" fontId="22" fillId="0" borderId="31" xfId="0" applyNumberFormat="1" applyFont="1" applyFill="1" applyBorder="1" applyAlignment="1" applyProtection="1">
      <alignment horizontal="right" vertical="center" shrinkToFit="1"/>
    </xf>
    <xf numFmtId="178" fontId="23" fillId="0" borderId="32" xfId="0" applyNumberFormat="1" applyFont="1" applyFill="1" applyBorder="1" applyAlignment="1" applyProtection="1">
      <alignment horizontal="right" vertical="center"/>
    </xf>
    <xf numFmtId="0" fontId="23" fillId="2" borderId="0" xfId="0" applyNumberFormat="1" applyFont="1" applyFill="1" applyBorder="1" applyAlignment="1" applyProtection="1">
      <alignment vertical="center"/>
    </xf>
    <xf numFmtId="0" fontId="18" fillId="4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left" vertical="center" inden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8"/>
  <sheetViews>
    <sheetView workbookViewId="0">
      <selection activeCell="A1" sqref="A1"/>
    </sheetView>
  </sheetViews>
  <sheetFormatPr defaultColWidth="9" defaultRowHeight="13.2" outlineLevelCol="1"/>
  <cols>
    <col min="1" max="1" width="11" customWidth="1"/>
    <col min="2" max="2" width="66.712962962963" customWidth="1"/>
  </cols>
  <sheetData>
    <row r="2" ht="37.5" customHeight="1" spans="1:2">
      <c r="A2" s="80" t="s">
        <v>0</v>
      </c>
      <c r="B2" s="80"/>
    </row>
    <row r="3" ht="24" customHeight="1" spans="1:2">
      <c r="A3" s="25" t="s">
        <v>1</v>
      </c>
      <c r="B3" s="25" t="s">
        <v>2</v>
      </c>
    </row>
    <row r="4" ht="15" spans="1:2">
      <c r="A4" s="81">
        <v>510</v>
      </c>
      <c r="B4" s="82" t="s">
        <v>3</v>
      </c>
    </row>
    <row r="5" ht="15" spans="1:2">
      <c r="A5" s="81">
        <v>561</v>
      </c>
      <c r="B5" s="82" t="s">
        <v>4</v>
      </c>
    </row>
    <row r="6" ht="15" spans="1:2">
      <c r="A6" s="81">
        <v>562</v>
      </c>
      <c r="B6" s="82" t="s">
        <v>5</v>
      </c>
    </row>
    <row r="7" ht="15" spans="1:2">
      <c r="A7" s="81">
        <v>563</v>
      </c>
      <c r="B7" s="82" t="s">
        <v>6</v>
      </c>
    </row>
    <row r="8" ht="15" spans="1:2">
      <c r="A8" s="81">
        <v>564</v>
      </c>
      <c r="B8" s="82" t="s">
        <v>7</v>
      </c>
    </row>
    <row r="9" ht="15" spans="1:2">
      <c r="A9" s="81">
        <v>565</v>
      </c>
      <c r="B9" s="82" t="s">
        <v>8</v>
      </c>
    </row>
    <row r="10" ht="15" spans="1:2">
      <c r="A10" s="81">
        <v>566</v>
      </c>
      <c r="B10" s="82" t="s">
        <v>9</v>
      </c>
    </row>
    <row r="11" ht="15" spans="1:2">
      <c r="A11" s="81">
        <v>567</v>
      </c>
      <c r="B11" s="82" t="s">
        <v>10</v>
      </c>
    </row>
    <row r="12" ht="15" spans="1:2">
      <c r="A12" s="81">
        <v>575</v>
      </c>
      <c r="B12" s="82" t="s">
        <v>11</v>
      </c>
    </row>
    <row r="13" ht="15" spans="1:2">
      <c r="A13" s="81">
        <v>577</v>
      </c>
      <c r="B13" s="82" t="s">
        <v>12</v>
      </c>
    </row>
    <row r="14" ht="15" spans="1:2">
      <c r="A14" s="81">
        <v>578</v>
      </c>
      <c r="B14" s="82" t="s">
        <v>13</v>
      </c>
    </row>
    <row r="15" ht="15" spans="1:2">
      <c r="A15" s="81">
        <v>579</v>
      </c>
      <c r="B15" s="82" t="s">
        <v>14</v>
      </c>
    </row>
    <row r="16" ht="15" spans="1:2">
      <c r="A16" s="81">
        <v>581</v>
      </c>
      <c r="B16" s="82" t="s">
        <v>15</v>
      </c>
    </row>
    <row r="17" ht="15" spans="1:2">
      <c r="A17" s="81">
        <v>815</v>
      </c>
      <c r="B17" s="82" t="s">
        <v>16</v>
      </c>
    </row>
    <row r="18" ht="15" spans="1:2">
      <c r="A18" s="81">
        <v>816</v>
      </c>
      <c r="B18" s="82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807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808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811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9" width="14.712962962963" style="13" customWidth="1"/>
    <col min="10" max="10" width="8.71296296296296" style="13" customWidth="1"/>
    <col min="11" max="16384" width="14.4259259259259" style="4" customWidth="1"/>
  </cols>
  <sheetData>
    <row r="1" ht="44.25" customHeight="1" spans="1:10">
      <c r="A1" s="14" t="s">
        <v>18</v>
      </c>
      <c r="B1" s="15" t="s">
        <v>19</v>
      </c>
      <c r="C1" s="16" t="s">
        <v>20</v>
      </c>
      <c r="D1" s="17">
        <v>31</v>
      </c>
      <c r="E1" s="4"/>
      <c r="F1" s="61"/>
      <c r="G1" s="4"/>
      <c r="H1" s="16" t="s">
        <v>21</v>
      </c>
      <c r="I1" s="17" t="s">
        <v>22</v>
      </c>
      <c r="J1" s="4"/>
    </row>
    <row r="2" s="1" customFormat="1" ht="42" customHeight="1" spans="1:10">
      <c r="A2" s="18" t="s">
        <v>23</v>
      </c>
      <c r="B2" s="18"/>
      <c r="C2" s="18"/>
      <c r="D2" s="18"/>
      <c r="E2" s="18"/>
      <c r="F2" s="18"/>
      <c r="G2" s="18"/>
      <c r="H2" s="62"/>
      <c r="I2" s="62"/>
      <c r="J2" s="18"/>
    </row>
    <row r="3" s="1" customFormat="1" ht="56.25" customHeight="1" spans="1:10">
      <c r="A3" s="19" t="s">
        <v>24</v>
      </c>
      <c r="B3" s="20" t="s">
        <v>25</v>
      </c>
      <c r="C3" s="21" t="s">
        <v>26</v>
      </c>
      <c r="D3" s="22" t="s">
        <v>27</v>
      </c>
      <c r="E3" s="23"/>
      <c r="F3" s="22" t="s">
        <v>28</v>
      </c>
      <c r="G3" s="60"/>
      <c r="H3" s="63" t="s">
        <v>29</v>
      </c>
      <c r="I3" s="69"/>
      <c r="J3" s="70" t="s">
        <v>30</v>
      </c>
    </row>
    <row r="4" s="1" customFormat="1" ht="12" customHeight="1" spans="1:25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7">
        <v>6</v>
      </c>
      <c r="G4" s="27">
        <v>7</v>
      </c>
      <c r="H4" s="64" t="s">
        <v>32</v>
      </c>
      <c r="I4" s="64" t="s">
        <v>33</v>
      </c>
      <c r="J4" s="71">
        <v>10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="2" customFormat="1" ht="59.25" customHeight="1" spans="1:10">
      <c r="A5" s="29" t="s">
        <v>34</v>
      </c>
      <c r="B5" s="30"/>
      <c r="C5" s="29"/>
      <c r="D5" s="31" t="s">
        <v>35</v>
      </c>
      <c r="E5" s="31" t="s">
        <v>36</v>
      </c>
      <c r="F5" s="31" t="s">
        <v>35</v>
      </c>
      <c r="G5" s="31" t="s">
        <v>36</v>
      </c>
      <c r="H5" s="31" t="s">
        <v>35</v>
      </c>
      <c r="I5" s="31" t="s">
        <v>36</v>
      </c>
      <c r="J5" s="72"/>
    </row>
    <row r="6" s="3" customFormat="1" ht="12" spans="1:11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 t="shared" ref="E6:I6" si="0">+E7+E14+E19+E30+E35</f>
        <v>25905.7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25905.7</v>
      </c>
      <c r="J6" s="73" t="str">
        <f>IF(H6&lt;&gt;0,IF(I6/H6&gt;=100,"&gt;&gt;100",I6/H6*100),"-")</f>
        <v>-</v>
      </c>
      <c r="K6" s="5"/>
    </row>
    <row r="7" ht="12" spans="1:11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 t="shared" ref="E7:I7" si="1">E8+E11</f>
        <v>0</v>
      </c>
      <c r="F7" s="36">
        <f t="shared" si="1"/>
        <v>0</v>
      </c>
      <c r="G7" s="36">
        <f t="shared" si="1"/>
        <v>0</v>
      </c>
      <c r="H7" s="36">
        <f t="shared" si="1"/>
        <v>0</v>
      </c>
      <c r="I7" s="36">
        <f t="shared" si="1"/>
        <v>0</v>
      </c>
      <c r="J7" s="73" t="str">
        <f t="shared" ref="J7:J42" si="2">IF(H7&lt;&gt;0,IF(I7/H7&gt;=100,"&gt;&gt;100",I7/H7*100),"-")</f>
        <v>-</v>
      </c>
      <c r="K7" s="5"/>
    </row>
    <row r="8" s="4" customFormat="1" ht="12" spans="1:11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36">
        <f t="shared" ref="F8:I8" si="3">SUM(F9:F10)</f>
        <v>0</v>
      </c>
      <c r="G8" s="36">
        <f t="shared" si="3"/>
        <v>0</v>
      </c>
      <c r="H8" s="36">
        <f t="shared" si="3"/>
        <v>0</v>
      </c>
      <c r="I8" s="36">
        <f t="shared" si="3"/>
        <v>0</v>
      </c>
      <c r="J8" s="73" t="str">
        <f t="shared" si="2"/>
        <v>-</v>
      </c>
      <c r="K8" s="5"/>
    </row>
    <row r="9" s="4" customFormat="1" ht="12" spans="1:11">
      <c r="A9" s="37" t="s">
        <v>43</v>
      </c>
      <c r="B9" s="38" t="s">
        <v>44</v>
      </c>
      <c r="C9" s="39" t="s">
        <v>43</v>
      </c>
      <c r="D9" s="65">
        <f>SUM('510:816'!D9)</f>
        <v>0</v>
      </c>
      <c r="E9" s="65">
        <f>SUM('510:816'!E9)</f>
        <v>0</v>
      </c>
      <c r="F9" s="65">
        <f>'Nacionalno sufinanciranje'!D9</f>
        <v>0</v>
      </c>
      <c r="G9" s="65">
        <f>'Nacionalno sufinanciranje'!E9</f>
        <v>0</v>
      </c>
      <c r="H9" s="66">
        <f>D9+F9</f>
        <v>0</v>
      </c>
      <c r="I9" s="66">
        <f>E9+G9</f>
        <v>0</v>
      </c>
      <c r="J9" s="73" t="str">
        <f t="shared" si="2"/>
        <v>-</v>
      </c>
      <c r="K9" s="5"/>
    </row>
    <row r="10" s="4" customFormat="1" ht="12" spans="1:11">
      <c r="A10" s="37">
        <v>63112</v>
      </c>
      <c r="B10" s="38" t="s">
        <v>45</v>
      </c>
      <c r="C10" s="39">
        <v>63112</v>
      </c>
      <c r="D10" s="65">
        <f>SUM('510:816'!D10)</f>
        <v>0</v>
      </c>
      <c r="E10" s="65">
        <f>SUM('510:816'!E10)</f>
        <v>0</v>
      </c>
      <c r="F10" s="65">
        <f>'Nacionalno sufinanciranje'!D10</f>
        <v>0</v>
      </c>
      <c r="G10" s="65">
        <f>'Nacionalno sufinanciranje'!E10</f>
        <v>0</v>
      </c>
      <c r="H10" s="66">
        <f>D10+F10</f>
        <v>0</v>
      </c>
      <c r="I10" s="66">
        <f>E10+G10</f>
        <v>0</v>
      </c>
      <c r="J10" s="73" t="str">
        <f t="shared" si="2"/>
        <v>-</v>
      </c>
      <c r="K10" s="5"/>
    </row>
    <row r="11" ht="12" spans="1:11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 t="shared" ref="E11:I11" si="4">SUM(E12:E13)</f>
        <v>0</v>
      </c>
      <c r="F11" s="36">
        <f t="shared" si="4"/>
        <v>0</v>
      </c>
      <c r="G11" s="36">
        <f t="shared" si="4"/>
        <v>0</v>
      </c>
      <c r="H11" s="36">
        <f t="shared" si="4"/>
        <v>0</v>
      </c>
      <c r="I11" s="36">
        <f t="shared" si="4"/>
        <v>0</v>
      </c>
      <c r="J11" s="73" t="str">
        <f t="shared" si="2"/>
        <v>-</v>
      </c>
      <c r="K11" s="5"/>
    </row>
    <row r="12" s="4" customFormat="1" ht="12" spans="1:11">
      <c r="A12" s="37" t="s">
        <v>48</v>
      </c>
      <c r="B12" s="38" t="s">
        <v>49</v>
      </c>
      <c r="C12" s="39" t="s">
        <v>48</v>
      </c>
      <c r="D12" s="65">
        <f>SUM('510:816'!D12)</f>
        <v>0</v>
      </c>
      <c r="E12" s="65">
        <f>SUM('510:816'!E12)</f>
        <v>0</v>
      </c>
      <c r="F12" s="65">
        <f>'Nacionalno sufinanciranje'!D12</f>
        <v>0</v>
      </c>
      <c r="G12" s="65">
        <f>'Nacionalno sufinanciranje'!E12</f>
        <v>0</v>
      </c>
      <c r="H12" s="66">
        <f t="shared" ref="H12:I13" si="5">D12+F12</f>
        <v>0</v>
      </c>
      <c r="I12" s="66">
        <f t="shared" si="5"/>
        <v>0</v>
      </c>
      <c r="J12" s="73" t="str">
        <f t="shared" si="2"/>
        <v>-</v>
      </c>
      <c r="K12" s="5"/>
    </row>
    <row r="13" s="4" customFormat="1" ht="12" spans="1:11">
      <c r="A13" s="37">
        <v>63122</v>
      </c>
      <c r="B13" s="38" t="s">
        <v>50</v>
      </c>
      <c r="C13" s="39">
        <v>63122</v>
      </c>
      <c r="D13" s="65">
        <f>SUM('510:816'!D13)</f>
        <v>0</v>
      </c>
      <c r="E13" s="65">
        <f>SUM('510:816'!E13)</f>
        <v>0</v>
      </c>
      <c r="F13" s="65">
        <f>'Nacionalno sufinanciranje'!D13</f>
        <v>0</v>
      </c>
      <c r="G13" s="65">
        <f>'Nacionalno sufinanciranje'!E13</f>
        <v>0</v>
      </c>
      <c r="H13" s="66">
        <f t="shared" si="5"/>
        <v>0</v>
      </c>
      <c r="I13" s="66">
        <f t="shared" si="5"/>
        <v>0</v>
      </c>
      <c r="J13" s="73" t="str">
        <f t="shared" si="2"/>
        <v>-</v>
      </c>
      <c r="K13" s="5"/>
    </row>
    <row r="14" ht="12" spans="1:11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 t="shared" ref="E14:I14" si="6">SUM(E15:E18)</f>
        <v>0</v>
      </c>
      <c r="F14" s="36">
        <f t="shared" si="6"/>
        <v>0</v>
      </c>
      <c r="G14" s="36">
        <f t="shared" si="6"/>
        <v>0</v>
      </c>
      <c r="H14" s="36">
        <f t="shared" si="6"/>
        <v>0</v>
      </c>
      <c r="I14" s="36">
        <f t="shared" si="6"/>
        <v>0</v>
      </c>
      <c r="J14" s="73" t="str">
        <f t="shared" si="2"/>
        <v>-</v>
      </c>
      <c r="K14" s="5"/>
    </row>
    <row r="15" ht="12" spans="1:11">
      <c r="A15" s="37">
        <v>6321</v>
      </c>
      <c r="B15" s="38" t="s">
        <v>53</v>
      </c>
      <c r="C15" s="39" t="s">
        <v>54</v>
      </c>
      <c r="D15" s="65">
        <f>SUM('510:816'!D15)</f>
        <v>0</v>
      </c>
      <c r="E15" s="65">
        <f>SUM('510:816'!E15)</f>
        <v>0</v>
      </c>
      <c r="F15" s="65">
        <f>'Nacionalno sufinanciranje'!D15</f>
        <v>0</v>
      </c>
      <c r="G15" s="65">
        <f>'Nacionalno sufinanciranje'!E15</f>
        <v>0</v>
      </c>
      <c r="H15" s="66">
        <f t="shared" ref="H15:I18" si="7">D15+F15</f>
        <v>0</v>
      </c>
      <c r="I15" s="66">
        <f t="shared" si="7"/>
        <v>0</v>
      </c>
      <c r="J15" s="73" t="str">
        <f t="shared" si="2"/>
        <v>-</v>
      </c>
      <c r="K15" s="5"/>
    </row>
    <row r="16" ht="12" spans="1:11">
      <c r="A16" s="37">
        <v>6322</v>
      </c>
      <c r="B16" s="38" t="s">
        <v>55</v>
      </c>
      <c r="C16" s="39" t="s">
        <v>56</v>
      </c>
      <c r="D16" s="65">
        <f>SUM('510:816'!D16)</f>
        <v>0</v>
      </c>
      <c r="E16" s="65">
        <f>SUM('510:816'!E16)</f>
        <v>0</v>
      </c>
      <c r="F16" s="65">
        <f>'Nacionalno sufinanciranje'!D16</f>
        <v>0</v>
      </c>
      <c r="G16" s="65">
        <f>'Nacionalno sufinanciranje'!E16</f>
        <v>0</v>
      </c>
      <c r="H16" s="66">
        <f t="shared" si="7"/>
        <v>0</v>
      </c>
      <c r="I16" s="66">
        <f t="shared" si="7"/>
        <v>0</v>
      </c>
      <c r="J16" s="73" t="str">
        <f t="shared" si="2"/>
        <v>-</v>
      </c>
      <c r="K16" s="5"/>
    </row>
    <row r="17" ht="12" spans="1:11">
      <c r="A17" s="37">
        <v>6323</v>
      </c>
      <c r="B17" s="38" t="s">
        <v>57</v>
      </c>
      <c r="C17" s="39" t="s">
        <v>58</v>
      </c>
      <c r="D17" s="65">
        <f>SUM('510:816'!D17)</f>
        <v>0</v>
      </c>
      <c r="E17" s="65">
        <f>SUM('510:816'!E17)</f>
        <v>0</v>
      </c>
      <c r="F17" s="65">
        <f>'Nacionalno sufinanciranje'!D17</f>
        <v>0</v>
      </c>
      <c r="G17" s="65">
        <f>'Nacionalno sufinanciranje'!E17</f>
        <v>0</v>
      </c>
      <c r="H17" s="66">
        <f t="shared" si="7"/>
        <v>0</v>
      </c>
      <c r="I17" s="66">
        <f t="shared" si="7"/>
        <v>0</v>
      </c>
      <c r="J17" s="73" t="str">
        <f t="shared" si="2"/>
        <v>-</v>
      </c>
      <c r="K17" s="5"/>
    </row>
    <row r="18" ht="12" spans="1:11">
      <c r="A18" s="37">
        <v>6324</v>
      </c>
      <c r="B18" s="38" t="s">
        <v>59</v>
      </c>
      <c r="C18" s="39" t="s">
        <v>60</v>
      </c>
      <c r="D18" s="65">
        <f>SUM('510:816'!D18)</f>
        <v>0</v>
      </c>
      <c r="E18" s="65">
        <f>SUM('510:816'!E18)</f>
        <v>0</v>
      </c>
      <c r="F18" s="65">
        <f>'Nacionalno sufinanciranje'!D18</f>
        <v>0</v>
      </c>
      <c r="G18" s="65">
        <f>'Nacionalno sufinanciranje'!E18</f>
        <v>0</v>
      </c>
      <c r="H18" s="66">
        <f t="shared" si="7"/>
        <v>0</v>
      </c>
      <c r="I18" s="66">
        <f t="shared" si="7"/>
        <v>0</v>
      </c>
      <c r="J18" s="73" t="str">
        <f t="shared" si="2"/>
        <v>-</v>
      </c>
      <c r="K18" s="5"/>
    </row>
    <row r="19" ht="12" spans="1:11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 t="shared" ref="E19:I19" si="8">E20+E25</f>
        <v>0</v>
      </c>
      <c r="F19" s="36">
        <f t="shared" si="8"/>
        <v>0</v>
      </c>
      <c r="G19" s="36">
        <f t="shared" si="8"/>
        <v>0</v>
      </c>
      <c r="H19" s="36">
        <f t="shared" si="8"/>
        <v>0</v>
      </c>
      <c r="I19" s="36">
        <f t="shared" si="8"/>
        <v>0</v>
      </c>
      <c r="J19" s="73" t="str">
        <f t="shared" si="2"/>
        <v>-</v>
      </c>
      <c r="K19" s="5"/>
    </row>
    <row r="20" ht="12" spans="1:11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 t="shared" ref="E20:I20" si="9">SUM(E21:E24)</f>
        <v>0</v>
      </c>
      <c r="F20" s="36">
        <f t="shared" si="9"/>
        <v>0</v>
      </c>
      <c r="G20" s="36">
        <f t="shared" si="9"/>
        <v>0</v>
      </c>
      <c r="H20" s="36">
        <f t="shared" si="9"/>
        <v>0</v>
      </c>
      <c r="I20" s="36">
        <f t="shared" si="9"/>
        <v>0</v>
      </c>
      <c r="J20" s="73" t="str">
        <f t="shared" si="2"/>
        <v>-</v>
      </c>
      <c r="K20" s="5"/>
    </row>
    <row r="21" ht="12" spans="1:11">
      <c r="A21" s="37" t="s">
        <v>65</v>
      </c>
      <c r="B21" s="38" t="s">
        <v>66</v>
      </c>
      <c r="C21" s="39" t="s">
        <v>65</v>
      </c>
      <c r="D21" s="65">
        <f>SUM('510:816'!D21)</f>
        <v>0</v>
      </c>
      <c r="E21" s="65">
        <f>SUM('510:816'!E21)</f>
        <v>0</v>
      </c>
      <c r="F21" s="65">
        <f>'Nacionalno sufinanciranje'!D21</f>
        <v>0</v>
      </c>
      <c r="G21" s="65">
        <f>'Nacionalno sufinanciranje'!E21</f>
        <v>0</v>
      </c>
      <c r="H21" s="66">
        <f t="shared" ref="H21:I24" si="10">D21+F21</f>
        <v>0</v>
      </c>
      <c r="I21" s="66">
        <f t="shared" si="10"/>
        <v>0</v>
      </c>
      <c r="J21" s="73" t="str">
        <f t="shared" si="2"/>
        <v>-</v>
      </c>
      <c r="K21" s="5"/>
    </row>
    <row r="22" ht="12" spans="1:11">
      <c r="A22" s="37" t="s">
        <v>67</v>
      </c>
      <c r="B22" s="38" t="s">
        <v>68</v>
      </c>
      <c r="C22" s="39" t="s">
        <v>67</v>
      </c>
      <c r="D22" s="65">
        <f>SUM('510:816'!D22)</f>
        <v>0</v>
      </c>
      <c r="E22" s="65">
        <f>SUM('510:816'!E22)</f>
        <v>0</v>
      </c>
      <c r="F22" s="65">
        <f>'Nacionalno sufinanciranje'!D22</f>
        <v>0</v>
      </c>
      <c r="G22" s="65">
        <f>'Nacionalno sufinanciranje'!E22</f>
        <v>0</v>
      </c>
      <c r="H22" s="66">
        <f t="shared" si="10"/>
        <v>0</v>
      </c>
      <c r="I22" s="66">
        <f t="shared" si="10"/>
        <v>0</v>
      </c>
      <c r="J22" s="73" t="str">
        <f t="shared" si="2"/>
        <v>-</v>
      </c>
      <c r="K22" s="5"/>
    </row>
    <row r="23" ht="22.8" spans="1:11">
      <c r="A23" s="37" t="s">
        <v>69</v>
      </c>
      <c r="B23" s="38" t="s">
        <v>70</v>
      </c>
      <c r="C23" s="39" t="s">
        <v>69</v>
      </c>
      <c r="D23" s="65">
        <f>SUM('510:816'!D23)</f>
        <v>0</v>
      </c>
      <c r="E23" s="65">
        <f>SUM('510:816'!E23)</f>
        <v>0</v>
      </c>
      <c r="F23" s="65">
        <f>'Nacionalno sufinanciranje'!D23</f>
        <v>0</v>
      </c>
      <c r="G23" s="65">
        <f>'Nacionalno sufinanciranje'!E23</f>
        <v>0</v>
      </c>
      <c r="H23" s="66">
        <f t="shared" si="10"/>
        <v>0</v>
      </c>
      <c r="I23" s="66">
        <f t="shared" si="10"/>
        <v>0</v>
      </c>
      <c r="J23" s="73" t="str">
        <f t="shared" si="2"/>
        <v>-</v>
      </c>
      <c r="K23" s="5"/>
    </row>
    <row r="24" ht="12" spans="1:11">
      <c r="A24" s="37" t="s">
        <v>71</v>
      </c>
      <c r="B24" s="38" t="s">
        <v>72</v>
      </c>
      <c r="C24" s="39" t="s">
        <v>71</v>
      </c>
      <c r="D24" s="65">
        <f>SUM('510:816'!D24)</f>
        <v>0</v>
      </c>
      <c r="E24" s="65">
        <f>SUM('510:816'!E24)</f>
        <v>0</v>
      </c>
      <c r="F24" s="65">
        <f>'Nacionalno sufinanciranje'!D24</f>
        <v>0</v>
      </c>
      <c r="G24" s="65">
        <f>'Nacionalno sufinanciranje'!E24</f>
        <v>0</v>
      </c>
      <c r="H24" s="66">
        <f t="shared" si="10"/>
        <v>0</v>
      </c>
      <c r="I24" s="66">
        <f t="shared" si="10"/>
        <v>0</v>
      </c>
      <c r="J24" s="73" t="str">
        <f t="shared" si="2"/>
        <v>-</v>
      </c>
      <c r="K24" s="5"/>
    </row>
    <row r="25" s="5" customFormat="1" ht="12" spans="1:10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  <c r="F25" s="36">
        <f t="shared" ref="F25:I25" si="11">SUM(F26:F29)</f>
        <v>0</v>
      </c>
      <c r="G25" s="36">
        <f t="shared" si="11"/>
        <v>0</v>
      </c>
      <c r="H25" s="36">
        <f t="shared" si="11"/>
        <v>0</v>
      </c>
      <c r="I25" s="36">
        <f t="shared" si="11"/>
        <v>0</v>
      </c>
      <c r="J25" s="73" t="str">
        <f t="shared" si="2"/>
        <v>-</v>
      </c>
    </row>
    <row r="26" s="6" customFormat="1" ht="12" spans="1:11">
      <c r="A26" s="37" t="s">
        <v>75</v>
      </c>
      <c r="B26" s="38" t="s">
        <v>76</v>
      </c>
      <c r="C26" s="39" t="s">
        <v>75</v>
      </c>
      <c r="D26" s="65">
        <f>SUM('510:816'!D26)</f>
        <v>0</v>
      </c>
      <c r="E26" s="65">
        <f>SUM('510:816'!E26)</f>
        <v>0</v>
      </c>
      <c r="F26" s="65">
        <f>'Nacionalno sufinanciranje'!D26</f>
        <v>0</v>
      </c>
      <c r="G26" s="65">
        <f>'Nacionalno sufinanciranje'!E26</f>
        <v>0</v>
      </c>
      <c r="H26" s="66">
        <f t="shared" ref="H26:I29" si="12">D26+F26</f>
        <v>0</v>
      </c>
      <c r="I26" s="66">
        <f t="shared" si="12"/>
        <v>0</v>
      </c>
      <c r="J26" s="73" t="str">
        <f t="shared" si="2"/>
        <v>-</v>
      </c>
      <c r="K26" s="5"/>
    </row>
    <row r="27" s="6" customFormat="1" ht="12" spans="1:11">
      <c r="A27" s="37" t="s">
        <v>77</v>
      </c>
      <c r="B27" s="38" t="s">
        <v>78</v>
      </c>
      <c r="C27" s="39" t="s">
        <v>77</v>
      </c>
      <c r="D27" s="65">
        <f>SUM('510:816'!D27)</f>
        <v>0</v>
      </c>
      <c r="E27" s="65">
        <f>SUM('510:816'!E27)</f>
        <v>0</v>
      </c>
      <c r="F27" s="65">
        <f>'Nacionalno sufinanciranje'!D27</f>
        <v>0</v>
      </c>
      <c r="G27" s="65">
        <f>'Nacionalno sufinanciranje'!E27</f>
        <v>0</v>
      </c>
      <c r="H27" s="66">
        <f t="shared" si="12"/>
        <v>0</v>
      </c>
      <c r="I27" s="66">
        <f t="shared" si="12"/>
        <v>0</v>
      </c>
      <c r="J27" s="73" t="str">
        <f t="shared" si="2"/>
        <v>-</v>
      </c>
      <c r="K27" s="5"/>
    </row>
    <row r="28" s="6" customFormat="1" ht="22.8" spans="1:11">
      <c r="A28" s="37" t="s">
        <v>79</v>
      </c>
      <c r="B28" s="38" t="s">
        <v>80</v>
      </c>
      <c r="C28" s="39" t="s">
        <v>79</v>
      </c>
      <c r="D28" s="65">
        <f>SUM('510:816'!D28)</f>
        <v>0</v>
      </c>
      <c r="E28" s="65">
        <f>SUM('510:816'!E28)</f>
        <v>0</v>
      </c>
      <c r="F28" s="65">
        <f>'Nacionalno sufinanciranje'!D28</f>
        <v>0</v>
      </c>
      <c r="G28" s="65">
        <f>'Nacionalno sufinanciranje'!E28</f>
        <v>0</v>
      </c>
      <c r="H28" s="66">
        <f t="shared" si="12"/>
        <v>0</v>
      </c>
      <c r="I28" s="66">
        <f t="shared" si="12"/>
        <v>0</v>
      </c>
      <c r="J28" s="73" t="str">
        <f t="shared" si="2"/>
        <v>-</v>
      </c>
      <c r="K28" s="5"/>
    </row>
    <row r="29" s="6" customFormat="1" ht="12" spans="1:11">
      <c r="A29" s="37" t="s">
        <v>81</v>
      </c>
      <c r="B29" s="38" t="s">
        <v>82</v>
      </c>
      <c r="C29" s="39" t="s">
        <v>81</v>
      </c>
      <c r="D29" s="65">
        <f>SUM('510:816'!D29)</f>
        <v>0</v>
      </c>
      <c r="E29" s="65">
        <f>SUM('510:816'!E29)</f>
        <v>0</v>
      </c>
      <c r="F29" s="65">
        <f>'Nacionalno sufinanciranje'!D29</f>
        <v>0</v>
      </c>
      <c r="G29" s="65">
        <f>'Nacionalno sufinanciranje'!E29</f>
        <v>0</v>
      </c>
      <c r="H29" s="66">
        <f t="shared" si="12"/>
        <v>0</v>
      </c>
      <c r="I29" s="66">
        <f t="shared" si="12"/>
        <v>0</v>
      </c>
      <c r="J29" s="73" t="str">
        <f t="shared" si="2"/>
        <v>-</v>
      </c>
      <c r="K29" s="5"/>
    </row>
    <row r="30" s="5" customFormat="1" ht="12" spans="1:10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 t="shared" ref="E30:I30" si="13">SUM(E31:E34)</f>
        <v>25905.7</v>
      </c>
      <c r="F30" s="36">
        <f t="shared" si="13"/>
        <v>0</v>
      </c>
      <c r="G30" s="36">
        <f t="shared" si="13"/>
        <v>0</v>
      </c>
      <c r="H30" s="36">
        <f t="shared" si="13"/>
        <v>0</v>
      </c>
      <c r="I30" s="36">
        <f t="shared" si="13"/>
        <v>25905.7</v>
      </c>
      <c r="J30" s="73" t="str">
        <f t="shared" si="2"/>
        <v>-</v>
      </c>
    </row>
    <row r="31" s="5" customFormat="1" ht="12" spans="1:10">
      <c r="A31" s="37">
        <v>6391</v>
      </c>
      <c r="B31" s="38" t="s">
        <v>85</v>
      </c>
      <c r="C31" s="39" t="s">
        <v>86</v>
      </c>
      <c r="D31" s="65">
        <f>SUM('510:816'!D31)</f>
        <v>0</v>
      </c>
      <c r="E31" s="65">
        <f>SUM('510:816'!E31)</f>
        <v>0</v>
      </c>
      <c r="F31" s="65">
        <f>'Nacionalno sufinanciranje'!D31</f>
        <v>0</v>
      </c>
      <c r="G31" s="65">
        <f>'Nacionalno sufinanciranje'!E31</f>
        <v>0</v>
      </c>
      <c r="H31" s="66">
        <f t="shared" ref="H31:I34" si="14">D31+F31</f>
        <v>0</v>
      </c>
      <c r="I31" s="66">
        <f t="shared" si="14"/>
        <v>0</v>
      </c>
      <c r="J31" s="73" t="str">
        <f t="shared" si="2"/>
        <v>-</v>
      </c>
    </row>
    <row r="32" s="5" customFormat="1" ht="12" spans="1:10">
      <c r="A32" s="37">
        <v>6392</v>
      </c>
      <c r="B32" s="38" t="s">
        <v>87</v>
      </c>
      <c r="C32" s="39" t="s">
        <v>88</v>
      </c>
      <c r="D32" s="65">
        <f>SUM('510:816'!D32)</f>
        <v>0</v>
      </c>
      <c r="E32" s="65">
        <f>SUM('510:816'!E32)</f>
        <v>0</v>
      </c>
      <c r="F32" s="65">
        <f>'Nacionalno sufinanciranje'!D32</f>
        <v>0</v>
      </c>
      <c r="G32" s="65">
        <f>'Nacionalno sufinanciranje'!E32</f>
        <v>0</v>
      </c>
      <c r="H32" s="66">
        <f t="shared" si="14"/>
        <v>0</v>
      </c>
      <c r="I32" s="66">
        <f t="shared" si="14"/>
        <v>0</v>
      </c>
      <c r="J32" s="73" t="str">
        <f t="shared" si="2"/>
        <v>-</v>
      </c>
    </row>
    <row r="33" s="5" customFormat="1" ht="22.8" spans="1:10">
      <c r="A33" s="37">
        <v>6393</v>
      </c>
      <c r="B33" s="38" t="s">
        <v>89</v>
      </c>
      <c r="C33" s="39" t="s">
        <v>90</v>
      </c>
      <c r="D33" s="65">
        <f>SUM('510:816'!D33)</f>
        <v>0</v>
      </c>
      <c r="E33" s="65">
        <f>SUM('510:816'!E33)</f>
        <v>25905.7</v>
      </c>
      <c r="F33" s="65">
        <f>'Nacionalno sufinanciranje'!D33</f>
        <v>0</v>
      </c>
      <c r="G33" s="65">
        <f>'Nacionalno sufinanciranje'!E33</f>
        <v>0</v>
      </c>
      <c r="H33" s="66">
        <f t="shared" si="14"/>
        <v>0</v>
      </c>
      <c r="I33" s="66">
        <f t="shared" si="14"/>
        <v>25905.7</v>
      </c>
      <c r="J33" s="73" t="str">
        <f t="shared" si="2"/>
        <v>-</v>
      </c>
    </row>
    <row r="34" s="5" customFormat="1" ht="22.8" spans="1:10">
      <c r="A34" s="37">
        <v>6394</v>
      </c>
      <c r="B34" s="38" t="s">
        <v>91</v>
      </c>
      <c r="C34" s="39" t="s">
        <v>92</v>
      </c>
      <c r="D34" s="65">
        <f>SUM('510:816'!D34)</f>
        <v>0</v>
      </c>
      <c r="E34" s="65">
        <f>SUM('510:816'!E34)</f>
        <v>0</v>
      </c>
      <c r="F34" s="65">
        <f>'Nacionalno sufinanciranje'!D34</f>
        <v>0</v>
      </c>
      <c r="G34" s="65">
        <f>'Nacionalno sufinanciranje'!E34</f>
        <v>0</v>
      </c>
      <c r="H34" s="66">
        <f t="shared" si="14"/>
        <v>0</v>
      </c>
      <c r="I34" s="66">
        <f t="shared" si="14"/>
        <v>0</v>
      </c>
      <c r="J34" s="74" t="str">
        <f t="shared" si="2"/>
        <v>-</v>
      </c>
    </row>
    <row r="35" ht="22.8" spans="1:11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 t="shared" ref="E35:I35" si="15">SUM(E36:E38)</f>
        <v>0</v>
      </c>
      <c r="F35" s="36">
        <f t="shared" si="15"/>
        <v>0</v>
      </c>
      <c r="G35" s="36">
        <f t="shared" si="15"/>
        <v>0</v>
      </c>
      <c r="H35" s="36">
        <f t="shared" si="15"/>
        <v>0</v>
      </c>
      <c r="I35" s="36">
        <f t="shared" si="15"/>
        <v>0</v>
      </c>
      <c r="J35" s="73" t="str">
        <f t="shared" si="2"/>
        <v>-</v>
      </c>
      <c r="K35" s="5"/>
    </row>
    <row r="36" ht="12" spans="1:11">
      <c r="A36" s="33">
        <v>6711</v>
      </c>
      <c r="B36" s="38" t="s">
        <v>95</v>
      </c>
      <c r="C36" s="35" t="s">
        <v>96</v>
      </c>
      <c r="D36" s="65">
        <f>SUM('510:816'!D36)</f>
        <v>0</v>
      </c>
      <c r="E36" s="65">
        <f>SUM('510:816'!E36)</f>
        <v>0</v>
      </c>
      <c r="F36" s="65">
        <f>'Nacionalno sufinanciranje'!D36</f>
        <v>0</v>
      </c>
      <c r="G36" s="65">
        <f>'Nacionalno sufinanciranje'!E36</f>
        <v>0</v>
      </c>
      <c r="H36" s="67">
        <f t="shared" ref="H36:I38" si="16">D36+F36</f>
        <v>0</v>
      </c>
      <c r="I36" s="67">
        <f t="shared" si="16"/>
        <v>0</v>
      </c>
      <c r="J36" s="73" t="str">
        <f t="shared" si="2"/>
        <v>-</v>
      </c>
      <c r="K36" s="5"/>
    </row>
    <row r="37" ht="22.8" spans="1:11">
      <c r="A37" s="33">
        <v>6712</v>
      </c>
      <c r="B37" s="41" t="s">
        <v>97</v>
      </c>
      <c r="C37" s="35" t="s">
        <v>98</v>
      </c>
      <c r="D37" s="65">
        <f>SUM('510:816'!D37)</f>
        <v>0</v>
      </c>
      <c r="E37" s="65">
        <f>SUM('510:816'!E37)</f>
        <v>0</v>
      </c>
      <c r="F37" s="65">
        <f>'Nacionalno sufinanciranje'!D37</f>
        <v>0</v>
      </c>
      <c r="G37" s="65">
        <f>'Nacionalno sufinanciranje'!E37</f>
        <v>0</v>
      </c>
      <c r="H37" s="67">
        <f t="shared" si="16"/>
        <v>0</v>
      </c>
      <c r="I37" s="67">
        <f t="shared" si="16"/>
        <v>0</v>
      </c>
      <c r="J37" s="73" t="str">
        <f t="shared" si="2"/>
        <v>-</v>
      </c>
      <c r="K37" s="5"/>
    </row>
    <row r="38" ht="22.8" spans="1:11">
      <c r="A38" s="33" t="s">
        <v>99</v>
      </c>
      <c r="B38" s="38" t="s">
        <v>100</v>
      </c>
      <c r="C38" s="35" t="s">
        <v>99</v>
      </c>
      <c r="D38" s="65">
        <f>SUM('510:816'!D38)</f>
        <v>0</v>
      </c>
      <c r="E38" s="65">
        <f>SUM('510:816'!E38)</f>
        <v>0</v>
      </c>
      <c r="F38" s="65">
        <f>'Nacionalno sufinanciranje'!D38</f>
        <v>0</v>
      </c>
      <c r="G38" s="65">
        <f>'Nacionalno sufinanciranje'!E38</f>
        <v>0</v>
      </c>
      <c r="H38" s="67">
        <f t="shared" si="16"/>
        <v>0</v>
      </c>
      <c r="I38" s="67">
        <f t="shared" si="16"/>
        <v>0</v>
      </c>
      <c r="J38" s="73" t="str">
        <f t="shared" si="2"/>
        <v>-</v>
      </c>
      <c r="K38" s="5"/>
    </row>
    <row r="39" s="3" customFormat="1" ht="12" spans="1:11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 t="shared" ref="E39:G39" si="17">E40</f>
        <v>0</v>
      </c>
      <c r="F39" s="36">
        <f t="shared" si="17"/>
        <v>0</v>
      </c>
      <c r="G39" s="36">
        <f t="shared" si="17"/>
        <v>0</v>
      </c>
      <c r="H39" s="68">
        <f t="shared" ref="H39:I39" si="18">+D39+F39</f>
        <v>0</v>
      </c>
      <c r="I39" s="68">
        <f t="shared" si="18"/>
        <v>0</v>
      </c>
      <c r="J39" s="73" t="str">
        <f t="shared" si="2"/>
        <v>-</v>
      </c>
      <c r="K39" s="5"/>
    </row>
    <row r="40" ht="22.8" spans="1:11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 t="shared" ref="E40:I40" si="19">SUM(E41:E42)</f>
        <v>0</v>
      </c>
      <c r="F40" s="36">
        <f t="shared" si="19"/>
        <v>0</v>
      </c>
      <c r="G40" s="36">
        <f t="shared" si="19"/>
        <v>0</v>
      </c>
      <c r="H40" s="36">
        <f t="shared" si="19"/>
        <v>0</v>
      </c>
      <c r="I40" s="36">
        <f t="shared" si="19"/>
        <v>0</v>
      </c>
      <c r="J40" s="73" t="str">
        <f t="shared" si="2"/>
        <v>-</v>
      </c>
      <c r="K40" s="5"/>
    </row>
    <row r="41" ht="12" spans="1:11">
      <c r="A41" s="33">
        <v>8413</v>
      </c>
      <c r="B41" s="34" t="s">
        <v>105</v>
      </c>
      <c r="C41" s="35" t="s">
        <v>106</v>
      </c>
      <c r="D41" s="65">
        <f>SUM('510:816'!D41)</f>
        <v>0</v>
      </c>
      <c r="E41" s="65">
        <f>SUM('510:816'!E41)</f>
        <v>0</v>
      </c>
      <c r="F41" s="65">
        <f>'Nacionalno sufinanciranje'!D41</f>
        <v>0</v>
      </c>
      <c r="G41" s="65">
        <f>'Nacionalno sufinanciranje'!E41</f>
        <v>0</v>
      </c>
      <c r="H41" s="67">
        <f t="shared" ref="H41:I42" si="20">D41+F41</f>
        <v>0</v>
      </c>
      <c r="I41" s="67">
        <f t="shared" si="20"/>
        <v>0</v>
      </c>
      <c r="J41" s="73" t="str">
        <f t="shared" si="2"/>
        <v>-</v>
      </c>
      <c r="K41" s="5"/>
    </row>
    <row r="42" ht="12" spans="1:11">
      <c r="A42" s="33">
        <v>8414</v>
      </c>
      <c r="B42" s="34" t="s">
        <v>107</v>
      </c>
      <c r="C42" s="35" t="s">
        <v>108</v>
      </c>
      <c r="D42" s="65">
        <f>SUM('510:816'!D42)</f>
        <v>0</v>
      </c>
      <c r="E42" s="65">
        <f>SUM('510:816'!E42)</f>
        <v>0</v>
      </c>
      <c r="F42" s="65">
        <f>'Nacionalno sufinanciranje'!D42</f>
        <v>0</v>
      </c>
      <c r="G42" s="65">
        <f>'Nacionalno sufinanciranje'!E42</f>
        <v>0</v>
      </c>
      <c r="H42" s="67">
        <f t="shared" si="20"/>
        <v>0</v>
      </c>
      <c r="I42" s="67">
        <f t="shared" si="20"/>
        <v>0</v>
      </c>
      <c r="J42" s="73" t="str">
        <f t="shared" si="2"/>
        <v>-</v>
      </c>
      <c r="K42" s="5"/>
    </row>
    <row r="43" s="2" customFormat="1" ht="40.8" spans="1:10">
      <c r="A43" s="29" t="s">
        <v>109</v>
      </c>
      <c r="B43" s="30"/>
      <c r="C43" s="29"/>
      <c r="D43" s="31" t="s">
        <v>35</v>
      </c>
      <c r="E43" s="31" t="s">
        <v>36</v>
      </c>
      <c r="F43" s="31" t="s">
        <v>35</v>
      </c>
      <c r="G43" s="31" t="s">
        <v>36</v>
      </c>
      <c r="H43" s="31" t="s">
        <v>35</v>
      </c>
      <c r="I43" s="31" t="s">
        <v>36</v>
      </c>
      <c r="J43" s="72"/>
    </row>
    <row r="44" ht="12.75" customHeight="1" spans="1:10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 t="shared" ref="E44:I44" si="21">E45+E56+E94+E113+E122+E154+E165</f>
        <v>27156.02</v>
      </c>
      <c r="F44" s="36">
        <f t="shared" si="21"/>
        <v>0</v>
      </c>
      <c r="G44" s="36">
        <f t="shared" si="21"/>
        <v>0</v>
      </c>
      <c r="H44" s="36">
        <f t="shared" si="21"/>
        <v>0</v>
      </c>
      <c r="I44" s="36">
        <f t="shared" si="21"/>
        <v>27156.02</v>
      </c>
      <c r="J44" s="73" t="str">
        <f t="shared" ref="J44:J107" si="22">IF(H44&lt;&gt;0,IF(I44/H44&gt;=100,"&gt;&gt;100",I44/H44*100),"-")</f>
        <v>-</v>
      </c>
    </row>
    <row r="45" ht="12.75" customHeight="1" spans="1:10">
      <c r="A45" s="33">
        <v>31</v>
      </c>
      <c r="B45" s="34" t="s">
        <v>111</v>
      </c>
      <c r="C45" s="35" t="s">
        <v>112</v>
      </c>
      <c r="D45" s="36">
        <f t="shared" ref="D45:I45" si="23">D46+D51+D52</f>
        <v>0</v>
      </c>
      <c r="E45" s="36">
        <f t="shared" si="23"/>
        <v>26625.82</v>
      </c>
      <c r="F45" s="36">
        <f t="shared" si="23"/>
        <v>0</v>
      </c>
      <c r="G45" s="36">
        <f t="shared" si="23"/>
        <v>0</v>
      </c>
      <c r="H45" s="36">
        <f t="shared" si="23"/>
        <v>0</v>
      </c>
      <c r="I45" s="36">
        <f t="shared" si="23"/>
        <v>26625.82</v>
      </c>
      <c r="J45" s="73" t="str">
        <f t="shared" si="22"/>
        <v>-</v>
      </c>
    </row>
    <row r="46" ht="12.75" customHeight="1" spans="1:10">
      <c r="A46" s="33">
        <v>311</v>
      </c>
      <c r="B46" s="34" t="s">
        <v>113</v>
      </c>
      <c r="C46" s="35" t="s">
        <v>114</v>
      </c>
      <c r="D46" s="36">
        <f t="shared" ref="D46:I46" si="24">SUM(D47:D50)</f>
        <v>0</v>
      </c>
      <c r="E46" s="36">
        <f t="shared" si="24"/>
        <v>21545.24</v>
      </c>
      <c r="F46" s="36">
        <f t="shared" si="24"/>
        <v>0</v>
      </c>
      <c r="G46" s="36">
        <f t="shared" si="24"/>
        <v>0</v>
      </c>
      <c r="H46" s="36">
        <f t="shared" si="24"/>
        <v>0</v>
      </c>
      <c r="I46" s="36">
        <f t="shared" si="24"/>
        <v>21545.24</v>
      </c>
      <c r="J46" s="73" t="str">
        <f t="shared" si="22"/>
        <v>-</v>
      </c>
    </row>
    <row r="47" ht="12.75" customHeight="1" spans="1:10">
      <c r="A47" s="33">
        <v>3111</v>
      </c>
      <c r="B47" s="34" t="s">
        <v>115</v>
      </c>
      <c r="C47" s="35" t="s">
        <v>116</v>
      </c>
      <c r="D47" s="65">
        <f>SUM('510:816'!D47)</f>
        <v>0</v>
      </c>
      <c r="E47" s="65">
        <f>SUM('510:816'!E47)</f>
        <v>21545.24</v>
      </c>
      <c r="F47" s="65">
        <f>'Nacionalno sufinanciranje'!D47</f>
        <v>0</v>
      </c>
      <c r="G47" s="65">
        <f>'Nacionalno sufinanciranje'!E47</f>
        <v>0</v>
      </c>
      <c r="H47" s="67">
        <f t="shared" ref="H47:I51" si="25">D47+F47</f>
        <v>0</v>
      </c>
      <c r="I47" s="67">
        <f t="shared" si="25"/>
        <v>21545.24</v>
      </c>
      <c r="J47" s="73" t="str">
        <f t="shared" si="22"/>
        <v>-</v>
      </c>
    </row>
    <row r="48" ht="12.75" customHeight="1" spans="1:10">
      <c r="A48" s="33">
        <v>3112</v>
      </c>
      <c r="B48" s="34" t="s">
        <v>117</v>
      </c>
      <c r="C48" s="35" t="s">
        <v>118</v>
      </c>
      <c r="D48" s="65">
        <f>SUM('510:816'!D48)</f>
        <v>0</v>
      </c>
      <c r="E48" s="65">
        <f>SUM('510:816'!E48)</f>
        <v>0</v>
      </c>
      <c r="F48" s="65">
        <f>'Nacionalno sufinanciranje'!D48</f>
        <v>0</v>
      </c>
      <c r="G48" s="65">
        <f>'Nacionalno sufinanciranje'!E48</f>
        <v>0</v>
      </c>
      <c r="H48" s="67">
        <f t="shared" si="25"/>
        <v>0</v>
      </c>
      <c r="I48" s="67">
        <f t="shared" si="25"/>
        <v>0</v>
      </c>
      <c r="J48" s="73" t="str">
        <f t="shared" si="22"/>
        <v>-</v>
      </c>
    </row>
    <row r="49" ht="12.75" customHeight="1" spans="1:10">
      <c r="A49" s="33">
        <v>3113</v>
      </c>
      <c r="B49" s="38" t="s">
        <v>119</v>
      </c>
      <c r="C49" s="35" t="s">
        <v>120</v>
      </c>
      <c r="D49" s="65">
        <f>SUM('510:816'!D49)</f>
        <v>0</v>
      </c>
      <c r="E49" s="65">
        <f>SUM('510:816'!E49)</f>
        <v>0</v>
      </c>
      <c r="F49" s="65">
        <f>'Nacionalno sufinanciranje'!D49</f>
        <v>0</v>
      </c>
      <c r="G49" s="65">
        <f>'Nacionalno sufinanciranje'!E49</f>
        <v>0</v>
      </c>
      <c r="H49" s="67">
        <f t="shared" si="25"/>
        <v>0</v>
      </c>
      <c r="I49" s="67">
        <f t="shared" si="25"/>
        <v>0</v>
      </c>
      <c r="J49" s="73" t="str">
        <f t="shared" si="22"/>
        <v>-</v>
      </c>
    </row>
    <row r="50" ht="12.75" customHeight="1" spans="1:10">
      <c r="A50" s="33">
        <v>3114</v>
      </c>
      <c r="B50" s="38" t="s">
        <v>121</v>
      </c>
      <c r="C50" s="35" t="s">
        <v>122</v>
      </c>
      <c r="D50" s="65">
        <f>SUM('510:816'!D50)</f>
        <v>0</v>
      </c>
      <c r="E50" s="65">
        <f>SUM('510:816'!E50)</f>
        <v>0</v>
      </c>
      <c r="F50" s="65">
        <f>'Nacionalno sufinanciranje'!D50</f>
        <v>0</v>
      </c>
      <c r="G50" s="65">
        <f>'Nacionalno sufinanciranje'!E50</f>
        <v>0</v>
      </c>
      <c r="H50" s="67">
        <f t="shared" si="25"/>
        <v>0</v>
      </c>
      <c r="I50" s="67">
        <f t="shared" si="25"/>
        <v>0</v>
      </c>
      <c r="J50" s="73" t="str">
        <f t="shared" si="22"/>
        <v>-</v>
      </c>
    </row>
    <row r="51" ht="12.75" customHeight="1" spans="1:10">
      <c r="A51" s="33">
        <v>312</v>
      </c>
      <c r="B51" s="38" t="s">
        <v>123</v>
      </c>
      <c r="C51" s="35" t="s">
        <v>124</v>
      </c>
      <c r="D51" s="65">
        <f>SUM('510:816'!D51)</f>
        <v>0</v>
      </c>
      <c r="E51" s="65">
        <f>SUM('510:816'!E51)</f>
        <v>1400</v>
      </c>
      <c r="F51" s="65">
        <f>'Nacionalno sufinanciranje'!D51</f>
        <v>0</v>
      </c>
      <c r="G51" s="65">
        <f>'Nacionalno sufinanciranje'!E51</f>
        <v>0</v>
      </c>
      <c r="H51" s="67">
        <f t="shared" si="25"/>
        <v>0</v>
      </c>
      <c r="I51" s="67">
        <f t="shared" si="25"/>
        <v>1400</v>
      </c>
      <c r="J51" s="73" t="str">
        <f t="shared" si="22"/>
        <v>-</v>
      </c>
    </row>
    <row r="52" ht="12.75" customHeight="1" spans="1:10">
      <c r="A52" s="33">
        <v>313</v>
      </c>
      <c r="B52" s="38" t="s">
        <v>125</v>
      </c>
      <c r="C52" s="35" t="s">
        <v>126</v>
      </c>
      <c r="D52" s="36">
        <f t="shared" ref="D52:I52" si="26">SUM(D53:D55)</f>
        <v>0</v>
      </c>
      <c r="E52" s="36">
        <f t="shared" si="26"/>
        <v>3680.58</v>
      </c>
      <c r="F52" s="36">
        <f t="shared" si="26"/>
        <v>0</v>
      </c>
      <c r="G52" s="36">
        <f t="shared" si="26"/>
        <v>0</v>
      </c>
      <c r="H52" s="36">
        <f t="shared" si="26"/>
        <v>0</v>
      </c>
      <c r="I52" s="36">
        <f t="shared" si="26"/>
        <v>3680.58</v>
      </c>
      <c r="J52" s="73" t="str">
        <f t="shared" si="22"/>
        <v>-</v>
      </c>
    </row>
    <row r="53" ht="12.75" customHeight="1" spans="1:10">
      <c r="A53" s="33">
        <v>3131</v>
      </c>
      <c r="B53" s="38" t="s">
        <v>127</v>
      </c>
      <c r="C53" s="35" t="s">
        <v>128</v>
      </c>
      <c r="D53" s="65">
        <f>SUM('510:816'!D53)</f>
        <v>0</v>
      </c>
      <c r="E53" s="65">
        <f>SUM('510:816'!E53)</f>
        <v>0</v>
      </c>
      <c r="F53" s="65">
        <f>'Nacionalno sufinanciranje'!D53</f>
        <v>0</v>
      </c>
      <c r="G53" s="65">
        <f>'Nacionalno sufinanciranje'!E53</f>
        <v>0</v>
      </c>
      <c r="H53" s="67">
        <f t="shared" ref="H53:I55" si="27">D53+F53</f>
        <v>0</v>
      </c>
      <c r="I53" s="67">
        <f t="shared" si="27"/>
        <v>0</v>
      </c>
      <c r="J53" s="73" t="str">
        <f t="shared" si="22"/>
        <v>-</v>
      </c>
    </row>
    <row r="54" ht="12.75" customHeight="1" spans="1:10">
      <c r="A54" s="33">
        <v>3132</v>
      </c>
      <c r="B54" s="38" t="s">
        <v>129</v>
      </c>
      <c r="C54" s="35" t="s">
        <v>130</v>
      </c>
      <c r="D54" s="65">
        <f>SUM('510:816'!D54)</f>
        <v>0</v>
      </c>
      <c r="E54" s="65">
        <f>SUM('510:816'!E54)</f>
        <v>3680.58</v>
      </c>
      <c r="F54" s="65">
        <f>'Nacionalno sufinanciranje'!D54</f>
        <v>0</v>
      </c>
      <c r="G54" s="65">
        <f>'Nacionalno sufinanciranje'!E54</f>
        <v>0</v>
      </c>
      <c r="H54" s="67">
        <f t="shared" si="27"/>
        <v>0</v>
      </c>
      <c r="I54" s="67">
        <f t="shared" si="27"/>
        <v>3680.58</v>
      </c>
      <c r="J54" s="73" t="str">
        <f t="shared" si="22"/>
        <v>-</v>
      </c>
    </row>
    <row r="55" ht="12.75" customHeight="1" spans="1:10">
      <c r="A55" s="33">
        <v>3133</v>
      </c>
      <c r="B55" s="34" t="s">
        <v>131</v>
      </c>
      <c r="C55" s="35" t="s">
        <v>132</v>
      </c>
      <c r="D55" s="65">
        <f>SUM('510:816'!D55)</f>
        <v>0</v>
      </c>
      <c r="E55" s="65">
        <f>SUM('510:816'!E55)</f>
        <v>0</v>
      </c>
      <c r="F55" s="65">
        <f>'Nacionalno sufinanciranje'!D55</f>
        <v>0</v>
      </c>
      <c r="G55" s="65">
        <f>'Nacionalno sufinanciranje'!E55</f>
        <v>0</v>
      </c>
      <c r="H55" s="67">
        <f t="shared" si="27"/>
        <v>0</v>
      </c>
      <c r="I55" s="67">
        <f t="shared" si="27"/>
        <v>0</v>
      </c>
      <c r="J55" s="73" t="str">
        <f t="shared" si="22"/>
        <v>-</v>
      </c>
    </row>
    <row r="56" ht="12.75" customHeight="1" spans="1:10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 t="shared" ref="E56:I56" si="28">E57+E62+E70+E80+E81+E86</f>
        <v>530.2</v>
      </c>
      <c r="F56" s="36">
        <f t="shared" si="28"/>
        <v>0</v>
      </c>
      <c r="G56" s="36">
        <f t="shared" si="28"/>
        <v>0</v>
      </c>
      <c r="H56" s="36">
        <f t="shared" si="28"/>
        <v>0</v>
      </c>
      <c r="I56" s="36">
        <f t="shared" si="28"/>
        <v>530.2</v>
      </c>
      <c r="J56" s="73" t="str">
        <f t="shared" si="22"/>
        <v>-</v>
      </c>
    </row>
    <row r="57" ht="12.75" customHeight="1" spans="1:10">
      <c r="A57" s="33">
        <v>321</v>
      </c>
      <c r="B57" s="34" t="s">
        <v>135</v>
      </c>
      <c r="C57" s="35" t="s">
        <v>136</v>
      </c>
      <c r="D57" s="36">
        <f t="shared" ref="D57:I57" si="29">SUM(D58:D61)</f>
        <v>0</v>
      </c>
      <c r="E57" s="36">
        <f t="shared" si="29"/>
        <v>530.2</v>
      </c>
      <c r="F57" s="36">
        <f t="shared" si="29"/>
        <v>0</v>
      </c>
      <c r="G57" s="36">
        <f t="shared" si="29"/>
        <v>0</v>
      </c>
      <c r="H57" s="36">
        <f t="shared" si="29"/>
        <v>0</v>
      </c>
      <c r="I57" s="36">
        <f t="shared" si="29"/>
        <v>530.2</v>
      </c>
      <c r="J57" s="73" t="str">
        <f t="shared" si="22"/>
        <v>-</v>
      </c>
    </row>
    <row r="58" ht="12.75" customHeight="1" spans="1:10">
      <c r="A58" s="33">
        <v>3211</v>
      </c>
      <c r="B58" s="34" t="s">
        <v>137</v>
      </c>
      <c r="C58" s="35" t="s">
        <v>138</v>
      </c>
      <c r="D58" s="65">
        <f>SUM('510:816'!D58)</f>
        <v>0</v>
      </c>
      <c r="E58" s="65">
        <f>SUM('510:816'!E58)</f>
        <v>30</v>
      </c>
      <c r="F58" s="65">
        <f>'Nacionalno sufinanciranje'!D58</f>
        <v>0</v>
      </c>
      <c r="G58" s="65">
        <f>'Nacionalno sufinanciranje'!E58</f>
        <v>0</v>
      </c>
      <c r="H58" s="67">
        <f t="shared" ref="H58:I61" si="30">D58+F58</f>
        <v>0</v>
      </c>
      <c r="I58" s="67">
        <f t="shared" si="30"/>
        <v>30</v>
      </c>
      <c r="J58" s="73" t="str">
        <f t="shared" si="22"/>
        <v>-</v>
      </c>
    </row>
    <row r="59" ht="12.75" customHeight="1" spans="1:10">
      <c r="A59" s="33">
        <v>3212</v>
      </c>
      <c r="B59" s="34" t="s">
        <v>139</v>
      </c>
      <c r="C59" s="35" t="s">
        <v>140</v>
      </c>
      <c r="D59" s="65">
        <f>SUM('510:816'!D59)</f>
        <v>0</v>
      </c>
      <c r="E59" s="65">
        <f>SUM('510:816'!E59)</f>
        <v>500.2</v>
      </c>
      <c r="F59" s="65">
        <f>'Nacionalno sufinanciranje'!D59</f>
        <v>0</v>
      </c>
      <c r="G59" s="65">
        <f>'Nacionalno sufinanciranje'!E59</f>
        <v>0</v>
      </c>
      <c r="H59" s="67">
        <f t="shared" si="30"/>
        <v>0</v>
      </c>
      <c r="I59" s="67">
        <f t="shared" si="30"/>
        <v>500.2</v>
      </c>
      <c r="J59" s="73" t="str">
        <f t="shared" si="22"/>
        <v>-</v>
      </c>
    </row>
    <row r="60" ht="12.75" customHeight="1" spans="1:10">
      <c r="A60" s="33">
        <v>3213</v>
      </c>
      <c r="B60" s="34" t="s">
        <v>141</v>
      </c>
      <c r="C60" s="35" t="s">
        <v>142</v>
      </c>
      <c r="D60" s="65">
        <f>SUM('510:816'!D60)</f>
        <v>0</v>
      </c>
      <c r="E60" s="65">
        <f>SUM('510:816'!E60)</f>
        <v>0</v>
      </c>
      <c r="F60" s="65">
        <f>'Nacionalno sufinanciranje'!D60</f>
        <v>0</v>
      </c>
      <c r="G60" s="65">
        <f>'Nacionalno sufinanciranje'!E60</f>
        <v>0</v>
      </c>
      <c r="H60" s="67">
        <f t="shared" si="30"/>
        <v>0</v>
      </c>
      <c r="I60" s="67">
        <f t="shared" si="30"/>
        <v>0</v>
      </c>
      <c r="J60" s="73" t="str">
        <f t="shared" si="22"/>
        <v>-</v>
      </c>
    </row>
    <row r="61" ht="12.75" customHeight="1" spans="1:10">
      <c r="A61" s="33">
        <v>3214</v>
      </c>
      <c r="B61" s="34" t="s">
        <v>143</v>
      </c>
      <c r="C61" s="35" t="s">
        <v>144</v>
      </c>
      <c r="D61" s="65">
        <f>SUM('510:816'!D61)</f>
        <v>0</v>
      </c>
      <c r="E61" s="65">
        <f>SUM('510:816'!E61)</f>
        <v>0</v>
      </c>
      <c r="F61" s="65">
        <f>'Nacionalno sufinanciranje'!D61</f>
        <v>0</v>
      </c>
      <c r="G61" s="65">
        <f>'Nacionalno sufinanciranje'!E61</f>
        <v>0</v>
      </c>
      <c r="H61" s="67">
        <f t="shared" si="30"/>
        <v>0</v>
      </c>
      <c r="I61" s="67">
        <f t="shared" si="30"/>
        <v>0</v>
      </c>
      <c r="J61" s="73" t="str">
        <f t="shared" si="22"/>
        <v>-</v>
      </c>
    </row>
    <row r="62" ht="12.75" customHeight="1" spans="1:10">
      <c r="A62" s="33">
        <v>322</v>
      </c>
      <c r="B62" s="34" t="s">
        <v>145</v>
      </c>
      <c r="C62" s="35" t="s">
        <v>146</v>
      </c>
      <c r="D62" s="36">
        <f t="shared" ref="D62:I62" si="31">SUM(D63:D69)</f>
        <v>0</v>
      </c>
      <c r="E62" s="36">
        <f t="shared" si="31"/>
        <v>0</v>
      </c>
      <c r="F62" s="36">
        <f t="shared" si="31"/>
        <v>0</v>
      </c>
      <c r="G62" s="36">
        <f t="shared" si="31"/>
        <v>0</v>
      </c>
      <c r="H62" s="36">
        <f t="shared" si="31"/>
        <v>0</v>
      </c>
      <c r="I62" s="36">
        <f t="shared" si="31"/>
        <v>0</v>
      </c>
      <c r="J62" s="73" t="str">
        <f t="shared" si="22"/>
        <v>-</v>
      </c>
    </row>
    <row r="63" ht="12.75" customHeight="1" spans="1:10">
      <c r="A63" s="33">
        <v>3221</v>
      </c>
      <c r="B63" s="34" t="s">
        <v>147</v>
      </c>
      <c r="C63" s="35" t="s">
        <v>148</v>
      </c>
      <c r="D63" s="65">
        <f>SUM('510:816'!D63)</f>
        <v>0</v>
      </c>
      <c r="E63" s="65">
        <f>SUM('510:816'!E63)</f>
        <v>0</v>
      </c>
      <c r="F63" s="65">
        <f>'Nacionalno sufinanciranje'!D63</f>
        <v>0</v>
      </c>
      <c r="G63" s="65">
        <f>'Nacionalno sufinanciranje'!E63</f>
        <v>0</v>
      </c>
      <c r="H63" s="67">
        <f t="shared" ref="H63:I69" si="32">D63+F63</f>
        <v>0</v>
      </c>
      <c r="I63" s="67">
        <f t="shared" si="32"/>
        <v>0</v>
      </c>
      <c r="J63" s="73" t="str">
        <f t="shared" si="22"/>
        <v>-</v>
      </c>
    </row>
    <row r="64" ht="12.75" customHeight="1" spans="1:10">
      <c r="A64" s="33">
        <v>3222</v>
      </c>
      <c r="B64" s="34" t="s">
        <v>149</v>
      </c>
      <c r="C64" s="35" t="s">
        <v>150</v>
      </c>
      <c r="D64" s="65">
        <f>SUM('510:816'!D64)</f>
        <v>0</v>
      </c>
      <c r="E64" s="65">
        <f>SUM('510:816'!E64)</f>
        <v>0</v>
      </c>
      <c r="F64" s="65">
        <f>'Nacionalno sufinanciranje'!D64</f>
        <v>0</v>
      </c>
      <c r="G64" s="65">
        <f>'Nacionalno sufinanciranje'!E64</f>
        <v>0</v>
      </c>
      <c r="H64" s="67">
        <f t="shared" si="32"/>
        <v>0</v>
      </c>
      <c r="I64" s="67">
        <f t="shared" si="32"/>
        <v>0</v>
      </c>
      <c r="J64" s="73" t="str">
        <f t="shared" si="22"/>
        <v>-</v>
      </c>
    </row>
    <row r="65" ht="12.75" customHeight="1" spans="1:10">
      <c r="A65" s="33">
        <v>3223</v>
      </c>
      <c r="B65" s="38" t="s">
        <v>151</v>
      </c>
      <c r="C65" s="35" t="s">
        <v>152</v>
      </c>
      <c r="D65" s="65">
        <f>SUM('510:816'!D65)</f>
        <v>0</v>
      </c>
      <c r="E65" s="65">
        <f>SUM('510:816'!E65)</f>
        <v>0</v>
      </c>
      <c r="F65" s="65">
        <f>'Nacionalno sufinanciranje'!D65</f>
        <v>0</v>
      </c>
      <c r="G65" s="65">
        <f>'Nacionalno sufinanciranje'!E65</f>
        <v>0</v>
      </c>
      <c r="H65" s="67">
        <f t="shared" si="32"/>
        <v>0</v>
      </c>
      <c r="I65" s="67">
        <f t="shared" si="32"/>
        <v>0</v>
      </c>
      <c r="J65" s="73" t="str">
        <f t="shared" si="22"/>
        <v>-</v>
      </c>
    </row>
    <row r="66" ht="12.75" customHeight="1" spans="1:10">
      <c r="A66" s="33">
        <v>3224</v>
      </c>
      <c r="B66" s="38" t="s">
        <v>153</v>
      </c>
      <c r="C66" s="35" t="s">
        <v>154</v>
      </c>
      <c r="D66" s="65">
        <f>SUM('510:816'!D66)</f>
        <v>0</v>
      </c>
      <c r="E66" s="65">
        <f>SUM('510:816'!E66)</f>
        <v>0</v>
      </c>
      <c r="F66" s="65">
        <f>'Nacionalno sufinanciranje'!D66</f>
        <v>0</v>
      </c>
      <c r="G66" s="65">
        <f>'Nacionalno sufinanciranje'!E66</f>
        <v>0</v>
      </c>
      <c r="H66" s="67">
        <f t="shared" si="32"/>
        <v>0</v>
      </c>
      <c r="I66" s="67">
        <f t="shared" si="32"/>
        <v>0</v>
      </c>
      <c r="J66" s="73" t="str">
        <f t="shared" si="22"/>
        <v>-</v>
      </c>
    </row>
    <row r="67" ht="12.75" customHeight="1" spans="1:10">
      <c r="A67" s="33">
        <v>3225</v>
      </c>
      <c r="B67" s="38" t="s">
        <v>155</v>
      </c>
      <c r="C67" s="35" t="s">
        <v>156</v>
      </c>
      <c r="D67" s="65">
        <f>SUM('510:816'!D67)</f>
        <v>0</v>
      </c>
      <c r="E67" s="65">
        <f>SUM('510:816'!E67)</f>
        <v>0</v>
      </c>
      <c r="F67" s="65">
        <f>'Nacionalno sufinanciranje'!D67</f>
        <v>0</v>
      </c>
      <c r="G67" s="65">
        <f>'Nacionalno sufinanciranje'!E67</f>
        <v>0</v>
      </c>
      <c r="H67" s="67">
        <f t="shared" si="32"/>
        <v>0</v>
      </c>
      <c r="I67" s="67">
        <f t="shared" si="32"/>
        <v>0</v>
      </c>
      <c r="J67" s="73" t="str">
        <f t="shared" si="22"/>
        <v>-</v>
      </c>
    </row>
    <row r="68" ht="12.75" customHeight="1" spans="1:10">
      <c r="A68" s="33">
        <v>3226</v>
      </c>
      <c r="B68" s="38" t="s">
        <v>157</v>
      </c>
      <c r="C68" s="35" t="s">
        <v>158</v>
      </c>
      <c r="D68" s="65">
        <f>SUM('510:816'!D68)</f>
        <v>0</v>
      </c>
      <c r="E68" s="65">
        <f>SUM('510:816'!E68)</f>
        <v>0</v>
      </c>
      <c r="F68" s="65">
        <f>'Nacionalno sufinanciranje'!D68</f>
        <v>0</v>
      </c>
      <c r="G68" s="65">
        <f>'Nacionalno sufinanciranje'!E68</f>
        <v>0</v>
      </c>
      <c r="H68" s="67">
        <f t="shared" si="32"/>
        <v>0</v>
      </c>
      <c r="I68" s="67">
        <f t="shared" si="32"/>
        <v>0</v>
      </c>
      <c r="J68" s="73" t="str">
        <f t="shared" si="22"/>
        <v>-</v>
      </c>
    </row>
    <row r="69" ht="12.75" customHeight="1" spans="1:10">
      <c r="A69" s="33">
        <v>3227</v>
      </c>
      <c r="B69" s="38" t="s">
        <v>159</v>
      </c>
      <c r="C69" s="35" t="s">
        <v>160</v>
      </c>
      <c r="D69" s="65">
        <f>SUM('510:816'!D69)</f>
        <v>0</v>
      </c>
      <c r="E69" s="65">
        <f>SUM('510:816'!E69)</f>
        <v>0</v>
      </c>
      <c r="F69" s="65">
        <f>'Nacionalno sufinanciranje'!D69</f>
        <v>0</v>
      </c>
      <c r="G69" s="65">
        <f>'Nacionalno sufinanciranje'!E69</f>
        <v>0</v>
      </c>
      <c r="H69" s="67">
        <f t="shared" si="32"/>
        <v>0</v>
      </c>
      <c r="I69" s="67">
        <f t="shared" si="32"/>
        <v>0</v>
      </c>
      <c r="J69" s="73" t="str">
        <f t="shared" si="22"/>
        <v>-</v>
      </c>
    </row>
    <row r="70" ht="12.75" customHeight="1" spans="1:10">
      <c r="A70" s="33">
        <v>323</v>
      </c>
      <c r="B70" s="38" t="s">
        <v>161</v>
      </c>
      <c r="C70" s="35" t="s">
        <v>162</v>
      </c>
      <c r="D70" s="36">
        <f t="shared" ref="D70:I70" si="33">SUM(D71:D79)</f>
        <v>0</v>
      </c>
      <c r="E70" s="36">
        <f t="shared" si="33"/>
        <v>0</v>
      </c>
      <c r="F70" s="36">
        <f t="shared" si="33"/>
        <v>0</v>
      </c>
      <c r="G70" s="36">
        <f t="shared" si="33"/>
        <v>0</v>
      </c>
      <c r="H70" s="36">
        <f t="shared" si="33"/>
        <v>0</v>
      </c>
      <c r="I70" s="36">
        <f t="shared" si="33"/>
        <v>0</v>
      </c>
      <c r="J70" s="73" t="str">
        <f t="shared" si="22"/>
        <v>-</v>
      </c>
    </row>
    <row r="71" ht="12.75" customHeight="1" spans="1:10">
      <c r="A71" s="33">
        <v>3231</v>
      </c>
      <c r="B71" s="38" t="s">
        <v>163</v>
      </c>
      <c r="C71" s="35" t="s">
        <v>164</v>
      </c>
      <c r="D71" s="65">
        <f>SUM('510:816'!D71)</f>
        <v>0</v>
      </c>
      <c r="E71" s="65">
        <f>SUM('510:816'!E71)</f>
        <v>0</v>
      </c>
      <c r="F71" s="65">
        <f>'Nacionalno sufinanciranje'!D71</f>
        <v>0</v>
      </c>
      <c r="G71" s="65">
        <f>'Nacionalno sufinanciranje'!E71</f>
        <v>0</v>
      </c>
      <c r="H71" s="67">
        <f t="shared" ref="H71:I80" si="34">D71+F71</f>
        <v>0</v>
      </c>
      <c r="I71" s="67">
        <f t="shared" si="34"/>
        <v>0</v>
      </c>
      <c r="J71" s="73" t="str">
        <f t="shared" si="22"/>
        <v>-</v>
      </c>
    </row>
    <row r="72" ht="12.75" customHeight="1" spans="1:10">
      <c r="A72" s="33">
        <v>3232</v>
      </c>
      <c r="B72" s="38" t="s">
        <v>165</v>
      </c>
      <c r="C72" s="35" t="s">
        <v>166</v>
      </c>
      <c r="D72" s="65">
        <f>SUM('510:816'!D72)</f>
        <v>0</v>
      </c>
      <c r="E72" s="65">
        <f>SUM('510:816'!E72)</f>
        <v>0</v>
      </c>
      <c r="F72" s="65">
        <f>'Nacionalno sufinanciranje'!D72</f>
        <v>0</v>
      </c>
      <c r="G72" s="65">
        <f>'Nacionalno sufinanciranje'!E72</f>
        <v>0</v>
      </c>
      <c r="H72" s="67">
        <f t="shared" si="34"/>
        <v>0</v>
      </c>
      <c r="I72" s="67">
        <f t="shared" si="34"/>
        <v>0</v>
      </c>
      <c r="J72" s="73" t="str">
        <f t="shared" si="22"/>
        <v>-</v>
      </c>
    </row>
    <row r="73" ht="12.75" customHeight="1" spans="1:10">
      <c r="A73" s="33">
        <v>3233</v>
      </c>
      <c r="B73" s="38" t="s">
        <v>167</v>
      </c>
      <c r="C73" s="35" t="s">
        <v>168</v>
      </c>
      <c r="D73" s="65">
        <f>SUM('510:816'!D73)</f>
        <v>0</v>
      </c>
      <c r="E73" s="65">
        <f>SUM('510:816'!E73)</f>
        <v>0</v>
      </c>
      <c r="F73" s="65">
        <f>'Nacionalno sufinanciranje'!D73</f>
        <v>0</v>
      </c>
      <c r="G73" s="65">
        <f>'Nacionalno sufinanciranje'!E73</f>
        <v>0</v>
      </c>
      <c r="H73" s="67">
        <f t="shared" si="34"/>
        <v>0</v>
      </c>
      <c r="I73" s="67">
        <f t="shared" si="34"/>
        <v>0</v>
      </c>
      <c r="J73" s="73" t="str">
        <f t="shared" si="22"/>
        <v>-</v>
      </c>
    </row>
    <row r="74" ht="12.75" customHeight="1" spans="1:10">
      <c r="A74" s="33">
        <v>3234</v>
      </c>
      <c r="B74" s="38" t="s">
        <v>169</v>
      </c>
      <c r="C74" s="35" t="s">
        <v>170</v>
      </c>
      <c r="D74" s="65">
        <f>SUM('510:816'!D74)</f>
        <v>0</v>
      </c>
      <c r="E74" s="65">
        <f>SUM('510:816'!E74)</f>
        <v>0</v>
      </c>
      <c r="F74" s="65">
        <f>'Nacionalno sufinanciranje'!D74</f>
        <v>0</v>
      </c>
      <c r="G74" s="65">
        <f>'Nacionalno sufinanciranje'!E74</f>
        <v>0</v>
      </c>
      <c r="H74" s="67">
        <f t="shared" si="34"/>
        <v>0</v>
      </c>
      <c r="I74" s="67">
        <f t="shared" si="34"/>
        <v>0</v>
      </c>
      <c r="J74" s="73" t="str">
        <f t="shared" si="22"/>
        <v>-</v>
      </c>
    </row>
    <row r="75" ht="12.75" customHeight="1" spans="1:10">
      <c r="A75" s="33">
        <v>3235</v>
      </c>
      <c r="B75" s="34" t="s">
        <v>171</v>
      </c>
      <c r="C75" s="35" t="s">
        <v>172</v>
      </c>
      <c r="D75" s="65">
        <f>SUM('510:816'!D75)</f>
        <v>0</v>
      </c>
      <c r="E75" s="65">
        <f>SUM('510:816'!E75)</f>
        <v>0</v>
      </c>
      <c r="F75" s="65">
        <f>'Nacionalno sufinanciranje'!D75</f>
        <v>0</v>
      </c>
      <c r="G75" s="65">
        <f>'Nacionalno sufinanciranje'!E75</f>
        <v>0</v>
      </c>
      <c r="H75" s="67">
        <f t="shared" si="34"/>
        <v>0</v>
      </c>
      <c r="I75" s="67">
        <f t="shared" si="34"/>
        <v>0</v>
      </c>
      <c r="J75" s="73" t="str">
        <f t="shared" si="22"/>
        <v>-</v>
      </c>
    </row>
    <row r="76" ht="12.75" customHeight="1" spans="1:10">
      <c r="A76" s="33">
        <v>3236</v>
      </c>
      <c r="B76" s="34" t="s">
        <v>173</v>
      </c>
      <c r="C76" s="35" t="s">
        <v>174</v>
      </c>
      <c r="D76" s="65">
        <f>SUM('510:816'!D76)</f>
        <v>0</v>
      </c>
      <c r="E76" s="65">
        <f>SUM('510:816'!E76)</f>
        <v>0</v>
      </c>
      <c r="F76" s="65">
        <f>'Nacionalno sufinanciranje'!D76</f>
        <v>0</v>
      </c>
      <c r="G76" s="65">
        <f>'Nacionalno sufinanciranje'!E76</f>
        <v>0</v>
      </c>
      <c r="H76" s="67">
        <f t="shared" si="34"/>
        <v>0</v>
      </c>
      <c r="I76" s="67">
        <f t="shared" si="34"/>
        <v>0</v>
      </c>
      <c r="J76" s="73" t="str">
        <f t="shared" si="22"/>
        <v>-</v>
      </c>
    </row>
    <row r="77" ht="12.75" customHeight="1" spans="1:10">
      <c r="A77" s="33">
        <v>3237</v>
      </c>
      <c r="B77" s="34" t="s">
        <v>175</v>
      </c>
      <c r="C77" s="35" t="s">
        <v>176</v>
      </c>
      <c r="D77" s="65">
        <f>SUM('510:816'!D77)</f>
        <v>0</v>
      </c>
      <c r="E77" s="65">
        <f>SUM('510:816'!E77)</f>
        <v>0</v>
      </c>
      <c r="F77" s="65">
        <f>'Nacionalno sufinanciranje'!D77</f>
        <v>0</v>
      </c>
      <c r="G77" s="65">
        <f>'Nacionalno sufinanciranje'!E77</f>
        <v>0</v>
      </c>
      <c r="H77" s="67">
        <f t="shared" si="34"/>
        <v>0</v>
      </c>
      <c r="I77" s="67">
        <f t="shared" si="34"/>
        <v>0</v>
      </c>
      <c r="J77" s="73" t="str">
        <f t="shared" si="22"/>
        <v>-</v>
      </c>
    </row>
    <row r="78" ht="12.75" customHeight="1" spans="1:10">
      <c r="A78" s="33">
        <v>3238</v>
      </c>
      <c r="B78" s="34" t="s">
        <v>177</v>
      </c>
      <c r="C78" s="35" t="s">
        <v>178</v>
      </c>
      <c r="D78" s="65">
        <f>SUM('510:816'!D78)</f>
        <v>0</v>
      </c>
      <c r="E78" s="65">
        <f>SUM('510:816'!E78)</f>
        <v>0</v>
      </c>
      <c r="F78" s="65">
        <f>'Nacionalno sufinanciranje'!D78</f>
        <v>0</v>
      </c>
      <c r="G78" s="65">
        <f>'Nacionalno sufinanciranje'!E78</f>
        <v>0</v>
      </c>
      <c r="H78" s="67">
        <f t="shared" si="34"/>
        <v>0</v>
      </c>
      <c r="I78" s="67">
        <f t="shared" si="34"/>
        <v>0</v>
      </c>
      <c r="J78" s="73" t="str">
        <f t="shared" si="22"/>
        <v>-</v>
      </c>
    </row>
    <row r="79" ht="12.75" customHeight="1" spans="1:10">
      <c r="A79" s="33">
        <v>3239</v>
      </c>
      <c r="B79" s="34" t="s">
        <v>179</v>
      </c>
      <c r="C79" s="35" t="s">
        <v>180</v>
      </c>
      <c r="D79" s="65">
        <f>SUM('510:816'!D79)</f>
        <v>0</v>
      </c>
      <c r="E79" s="65">
        <f>SUM('510:816'!E79)</f>
        <v>0</v>
      </c>
      <c r="F79" s="65">
        <f>'Nacionalno sufinanciranje'!D79</f>
        <v>0</v>
      </c>
      <c r="G79" s="65">
        <f>'Nacionalno sufinanciranje'!E79</f>
        <v>0</v>
      </c>
      <c r="H79" s="67">
        <f t="shared" si="34"/>
        <v>0</v>
      </c>
      <c r="I79" s="67">
        <f t="shared" si="34"/>
        <v>0</v>
      </c>
      <c r="J79" s="73" t="str">
        <f t="shared" si="22"/>
        <v>-</v>
      </c>
    </row>
    <row r="80" ht="12.75" customHeight="1" spans="1:10">
      <c r="A80" s="33">
        <v>324</v>
      </c>
      <c r="B80" s="34" t="s">
        <v>181</v>
      </c>
      <c r="C80" s="35" t="s">
        <v>182</v>
      </c>
      <c r="D80" s="65">
        <f>SUM('510:816'!D80)</f>
        <v>0</v>
      </c>
      <c r="E80" s="65">
        <f>SUM('510:816'!E80)</f>
        <v>0</v>
      </c>
      <c r="F80" s="65">
        <f>'Nacionalno sufinanciranje'!D80</f>
        <v>0</v>
      </c>
      <c r="G80" s="65">
        <f>'Nacionalno sufinanciranje'!E80</f>
        <v>0</v>
      </c>
      <c r="H80" s="67">
        <f t="shared" si="34"/>
        <v>0</v>
      </c>
      <c r="I80" s="67">
        <f t="shared" si="34"/>
        <v>0</v>
      </c>
      <c r="J80" s="73" t="str">
        <f t="shared" si="22"/>
        <v>-</v>
      </c>
    </row>
    <row r="81" ht="22.8" spans="1:10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 t="shared" ref="E81:I81" si="35">SUM(E82:E85)</f>
        <v>0</v>
      </c>
      <c r="F81" s="36">
        <f t="shared" si="35"/>
        <v>0</v>
      </c>
      <c r="G81" s="36">
        <f t="shared" si="35"/>
        <v>0</v>
      </c>
      <c r="H81" s="36">
        <f t="shared" si="35"/>
        <v>0</v>
      </c>
      <c r="I81" s="36">
        <f t="shared" si="35"/>
        <v>0</v>
      </c>
      <c r="J81" s="73" t="str">
        <f t="shared" si="22"/>
        <v>-</v>
      </c>
    </row>
    <row r="82" ht="12" spans="1:10">
      <c r="A82" s="37" t="s">
        <v>185</v>
      </c>
      <c r="B82" s="38" t="s">
        <v>186</v>
      </c>
      <c r="C82" s="39" t="s">
        <v>185</v>
      </c>
      <c r="D82" s="65">
        <f>SUM('510:816'!D82)</f>
        <v>0</v>
      </c>
      <c r="E82" s="65">
        <f>SUM('510:816'!E82)</f>
        <v>0</v>
      </c>
      <c r="F82" s="65">
        <f>'Nacionalno sufinanciranje'!D82</f>
        <v>0</v>
      </c>
      <c r="G82" s="65">
        <f>'Nacionalno sufinanciranje'!E82</f>
        <v>0</v>
      </c>
      <c r="H82" s="66">
        <f t="shared" ref="H82:I85" si="36">D82+F82</f>
        <v>0</v>
      </c>
      <c r="I82" s="66">
        <f t="shared" si="36"/>
        <v>0</v>
      </c>
      <c r="J82" s="73" t="str">
        <f t="shared" si="22"/>
        <v>-</v>
      </c>
    </row>
    <row r="83" ht="12.75" customHeight="1" spans="1:10">
      <c r="A83" s="37" t="s">
        <v>187</v>
      </c>
      <c r="B83" s="38" t="s">
        <v>188</v>
      </c>
      <c r="C83" s="39" t="s">
        <v>187</v>
      </c>
      <c r="D83" s="65">
        <f>SUM('510:816'!D83)</f>
        <v>0</v>
      </c>
      <c r="E83" s="65">
        <f>SUM('510:816'!E83)</f>
        <v>0</v>
      </c>
      <c r="F83" s="65">
        <f>'Nacionalno sufinanciranje'!D83</f>
        <v>0</v>
      </c>
      <c r="G83" s="65">
        <f>'Nacionalno sufinanciranje'!E83</f>
        <v>0</v>
      </c>
      <c r="H83" s="66">
        <f t="shared" si="36"/>
        <v>0</v>
      </c>
      <c r="I83" s="66">
        <f t="shared" si="36"/>
        <v>0</v>
      </c>
      <c r="J83" s="73" t="str">
        <f t="shared" si="22"/>
        <v>-</v>
      </c>
    </row>
    <row r="84" ht="12" spans="1:10">
      <c r="A84" s="37" t="s">
        <v>189</v>
      </c>
      <c r="B84" s="38" t="s">
        <v>190</v>
      </c>
      <c r="C84" s="39" t="s">
        <v>189</v>
      </c>
      <c r="D84" s="65">
        <f>SUM('510:816'!D84)</f>
        <v>0</v>
      </c>
      <c r="E84" s="65">
        <f>SUM('510:816'!E84)</f>
        <v>0</v>
      </c>
      <c r="F84" s="65">
        <f>'Nacionalno sufinanciranje'!D84</f>
        <v>0</v>
      </c>
      <c r="G84" s="65">
        <f>'Nacionalno sufinanciranje'!E84</f>
        <v>0</v>
      </c>
      <c r="H84" s="66">
        <f t="shared" si="36"/>
        <v>0</v>
      </c>
      <c r="I84" s="66">
        <f t="shared" si="36"/>
        <v>0</v>
      </c>
      <c r="J84" s="73" t="str">
        <f t="shared" si="22"/>
        <v>-</v>
      </c>
    </row>
    <row r="85" ht="12" spans="1:10">
      <c r="A85" s="37" t="s">
        <v>191</v>
      </c>
      <c r="B85" s="38" t="s">
        <v>192</v>
      </c>
      <c r="C85" s="39" t="s">
        <v>191</v>
      </c>
      <c r="D85" s="65">
        <f>SUM('510:816'!D85)</f>
        <v>0</v>
      </c>
      <c r="E85" s="65">
        <f>SUM('510:816'!E85)</f>
        <v>0</v>
      </c>
      <c r="F85" s="65">
        <f>'Nacionalno sufinanciranje'!D85</f>
        <v>0</v>
      </c>
      <c r="G85" s="65">
        <f>'Nacionalno sufinanciranje'!E85</f>
        <v>0</v>
      </c>
      <c r="H85" s="66">
        <f t="shared" si="36"/>
        <v>0</v>
      </c>
      <c r="I85" s="66">
        <f t="shared" si="36"/>
        <v>0</v>
      </c>
      <c r="J85" s="73" t="str">
        <f t="shared" si="22"/>
        <v>-</v>
      </c>
    </row>
    <row r="86" ht="12.75" customHeight="1" spans="1:10">
      <c r="A86" s="33">
        <v>329</v>
      </c>
      <c r="B86" s="34" t="s">
        <v>193</v>
      </c>
      <c r="C86" s="35" t="s">
        <v>194</v>
      </c>
      <c r="D86" s="36">
        <f t="shared" ref="D86:I86" si="37">SUM(D87:D93)</f>
        <v>0</v>
      </c>
      <c r="E86" s="36">
        <f t="shared" si="37"/>
        <v>0</v>
      </c>
      <c r="F86" s="36">
        <f t="shared" si="37"/>
        <v>0</v>
      </c>
      <c r="G86" s="36">
        <f t="shared" si="37"/>
        <v>0</v>
      </c>
      <c r="H86" s="36">
        <f t="shared" si="37"/>
        <v>0</v>
      </c>
      <c r="I86" s="36">
        <f t="shared" si="37"/>
        <v>0</v>
      </c>
      <c r="J86" s="73" t="str">
        <f t="shared" si="22"/>
        <v>-</v>
      </c>
    </row>
    <row r="87" ht="12.75" customHeight="1" spans="1:10">
      <c r="A87" s="33">
        <v>3291</v>
      </c>
      <c r="B87" s="43" t="s">
        <v>195</v>
      </c>
      <c r="C87" s="35" t="s">
        <v>196</v>
      </c>
      <c r="D87" s="65">
        <f>SUM('510:816'!D87)</f>
        <v>0</v>
      </c>
      <c r="E87" s="65">
        <f>SUM('510:816'!E87)</f>
        <v>0</v>
      </c>
      <c r="F87" s="65">
        <f>'Nacionalno sufinanciranje'!D87</f>
        <v>0</v>
      </c>
      <c r="G87" s="65">
        <f>'Nacionalno sufinanciranje'!E87</f>
        <v>0</v>
      </c>
      <c r="H87" s="67">
        <f t="shared" ref="H87:I93" si="38">D87+F87</f>
        <v>0</v>
      </c>
      <c r="I87" s="67">
        <f t="shared" si="38"/>
        <v>0</v>
      </c>
      <c r="J87" s="73" t="str">
        <f t="shared" si="22"/>
        <v>-</v>
      </c>
    </row>
    <row r="88" ht="12.75" customHeight="1" spans="1:10">
      <c r="A88" s="33">
        <v>3292</v>
      </c>
      <c r="B88" s="34" t="s">
        <v>197</v>
      </c>
      <c r="C88" s="35" t="s">
        <v>198</v>
      </c>
      <c r="D88" s="65">
        <f>SUM('510:816'!D88)</f>
        <v>0</v>
      </c>
      <c r="E88" s="65">
        <f>SUM('510:816'!E88)</f>
        <v>0</v>
      </c>
      <c r="F88" s="65">
        <f>'Nacionalno sufinanciranje'!D88</f>
        <v>0</v>
      </c>
      <c r="G88" s="65">
        <f>'Nacionalno sufinanciranje'!E88</f>
        <v>0</v>
      </c>
      <c r="H88" s="67">
        <f t="shared" si="38"/>
        <v>0</v>
      </c>
      <c r="I88" s="67">
        <f t="shared" si="38"/>
        <v>0</v>
      </c>
      <c r="J88" s="73" t="str">
        <f t="shared" si="22"/>
        <v>-</v>
      </c>
    </row>
    <row r="89" ht="12.75" customHeight="1" spans="1:10">
      <c r="A89" s="33">
        <v>3293</v>
      </c>
      <c r="B89" s="34" t="s">
        <v>199</v>
      </c>
      <c r="C89" s="35" t="s">
        <v>200</v>
      </c>
      <c r="D89" s="65">
        <f>SUM('510:816'!D89)</f>
        <v>0</v>
      </c>
      <c r="E89" s="65">
        <f>SUM('510:816'!E89)</f>
        <v>0</v>
      </c>
      <c r="F89" s="65">
        <f>'Nacionalno sufinanciranje'!D89</f>
        <v>0</v>
      </c>
      <c r="G89" s="65">
        <f>'Nacionalno sufinanciranje'!E89</f>
        <v>0</v>
      </c>
      <c r="H89" s="67">
        <f t="shared" si="38"/>
        <v>0</v>
      </c>
      <c r="I89" s="67">
        <f t="shared" si="38"/>
        <v>0</v>
      </c>
      <c r="J89" s="73" t="str">
        <f t="shared" si="22"/>
        <v>-</v>
      </c>
    </row>
    <row r="90" ht="12.75" customHeight="1" spans="1:10">
      <c r="A90" s="33">
        <v>3294</v>
      </c>
      <c r="B90" s="34" t="s">
        <v>201</v>
      </c>
      <c r="C90" s="35" t="s">
        <v>202</v>
      </c>
      <c r="D90" s="65">
        <f>SUM('510:816'!D90)</f>
        <v>0</v>
      </c>
      <c r="E90" s="65">
        <f>SUM('510:816'!E90)</f>
        <v>0</v>
      </c>
      <c r="F90" s="65">
        <f>'Nacionalno sufinanciranje'!D90</f>
        <v>0</v>
      </c>
      <c r="G90" s="65">
        <f>'Nacionalno sufinanciranje'!E90</f>
        <v>0</v>
      </c>
      <c r="H90" s="67">
        <f t="shared" si="38"/>
        <v>0</v>
      </c>
      <c r="I90" s="67">
        <f t="shared" si="38"/>
        <v>0</v>
      </c>
      <c r="J90" s="73" t="str">
        <f t="shared" si="22"/>
        <v>-</v>
      </c>
    </row>
    <row r="91" ht="12.75" customHeight="1" spans="1:10">
      <c r="A91" s="33">
        <v>3295</v>
      </c>
      <c r="B91" s="34" t="s">
        <v>203</v>
      </c>
      <c r="C91" s="35" t="s">
        <v>204</v>
      </c>
      <c r="D91" s="65">
        <f>SUM('510:816'!D91)</f>
        <v>0</v>
      </c>
      <c r="E91" s="65">
        <f>SUM('510:816'!E91)</f>
        <v>0</v>
      </c>
      <c r="F91" s="65">
        <f>'Nacionalno sufinanciranje'!D91</f>
        <v>0</v>
      </c>
      <c r="G91" s="65">
        <f>'Nacionalno sufinanciranje'!E91</f>
        <v>0</v>
      </c>
      <c r="H91" s="67">
        <f t="shared" si="38"/>
        <v>0</v>
      </c>
      <c r="I91" s="67">
        <f t="shared" si="38"/>
        <v>0</v>
      </c>
      <c r="J91" s="73" t="str">
        <f t="shared" si="22"/>
        <v>-</v>
      </c>
    </row>
    <row r="92" ht="12.75" customHeight="1" spans="1:10">
      <c r="A92" s="33" t="s">
        <v>205</v>
      </c>
      <c r="B92" s="34" t="s">
        <v>206</v>
      </c>
      <c r="C92" s="35" t="s">
        <v>205</v>
      </c>
      <c r="D92" s="65">
        <f>SUM('510:816'!D92)</f>
        <v>0</v>
      </c>
      <c r="E92" s="65">
        <f>SUM('510:816'!E92)</f>
        <v>0</v>
      </c>
      <c r="F92" s="65">
        <f>'Nacionalno sufinanciranje'!D92</f>
        <v>0</v>
      </c>
      <c r="G92" s="65">
        <f>'Nacionalno sufinanciranje'!E92</f>
        <v>0</v>
      </c>
      <c r="H92" s="67">
        <f t="shared" si="38"/>
        <v>0</v>
      </c>
      <c r="I92" s="67">
        <f t="shared" si="38"/>
        <v>0</v>
      </c>
      <c r="J92" s="73" t="str">
        <f t="shared" si="22"/>
        <v>-</v>
      </c>
    </row>
    <row r="93" ht="12.75" customHeight="1" spans="1:10">
      <c r="A93" s="33">
        <v>3299</v>
      </c>
      <c r="B93" s="34" t="s">
        <v>207</v>
      </c>
      <c r="C93" s="35" t="s">
        <v>208</v>
      </c>
      <c r="D93" s="65">
        <f>SUM('510:816'!D93)</f>
        <v>0</v>
      </c>
      <c r="E93" s="65">
        <f>SUM('510:816'!E93)</f>
        <v>0</v>
      </c>
      <c r="F93" s="65">
        <f>'Nacionalno sufinanciranje'!D93</f>
        <v>0</v>
      </c>
      <c r="G93" s="65">
        <f>'Nacionalno sufinanciranje'!E93</f>
        <v>0</v>
      </c>
      <c r="H93" s="67">
        <f t="shared" si="38"/>
        <v>0</v>
      </c>
      <c r="I93" s="67">
        <f t="shared" si="38"/>
        <v>0</v>
      </c>
      <c r="J93" s="73" t="str">
        <f t="shared" si="22"/>
        <v>-</v>
      </c>
    </row>
    <row r="94" ht="12.75" customHeight="1" spans="1:10">
      <c r="A94" s="33">
        <v>34</v>
      </c>
      <c r="B94" s="43" t="s">
        <v>209</v>
      </c>
      <c r="C94" s="35" t="s">
        <v>210</v>
      </c>
      <c r="D94" s="36">
        <f t="shared" ref="D94:I94" si="39">D95+D100+D108</f>
        <v>0</v>
      </c>
      <c r="E94" s="36">
        <f t="shared" si="39"/>
        <v>0</v>
      </c>
      <c r="F94" s="36">
        <f t="shared" si="39"/>
        <v>0</v>
      </c>
      <c r="G94" s="36">
        <f t="shared" si="39"/>
        <v>0</v>
      </c>
      <c r="H94" s="36">
        <f t="shared" si="39"/>
        <v>0</v>
      </c>
      <c r="I94" s="36">
        <f t="shared" si="39"/>
        <v>0</v>
      </c>
      <c r="J94" s="73" t="str">
        <f t="shared" si="22"/>
        <v>-</v>
      </c>
    </row>
    <row r="95" ht="12.75" customHeight="1" spans="1:10">
      <c r="A95" s="33">
        <v>341</v>
      </c>
      <c r="B95" s="34" t="s">
        <v>211</v>
      </c>
      <c r="C95" s="35" t="s">
        <v>212</v>
      </c>
      <c r="D95" s="36">
        <f t="shared" ref="D95:I95" si="40">SUM(D96:D99)</f>
        <v>0</v>
      </c>
      <c r="E95" s="36">
        <f t="shared" si="40"/>
        <v>0</v>
      </c>
      <c r="F95" s="36">
        <f t="shared" si="40"/>
        <v>0</v>
      </c>
      <c r="G95" s="36">
        <f t="shared" si="40"/>
        <v>0</v>
      </c>
      <c r="H95" s="36">
        <f t="shared" si="40"/>
        <v>0</v>
      </c>
      <c r="I95" s="36">
        <f t="shared" si="40"/>
        <v>0</v>
      </c>
      <c r="J95" s="73" t="str">
        <f t="shared" si="22"/>
        <v>-</v>
      </c>
    </row>
    <row r="96" ht="12.75" customHeight="1" spans="1:10">
      <c r="A96" s="33">
        <v>3411</v>
      </c>
      <c r="B96" s="34" t="s">
        <v>213</v>
      </c>
      <c r="C96" s="35" t="s">
        <v>214</v>
      </c>
      <c r="D96" s="65">
        <f>SUM('510:816'!D96)</f>
        <v>0</v>
      </c>
      <c r="E96" s="65">
        <f>SUM('510:816'!E96)</f>
        <v>0</v>
      </c>
      <c r="F96" s="65">
        <f>'Nacionalno sufinanciranje'!D96</f>
        <v>0</v>
      </c>
      <c r="G96" s="65">
        <f>'Nacionalno sufinanciranje'!E96</f>
        <v>0</v>
      </c>
      <c r="H96" s="67">
        <f t="shared" ref="H96:I99" si="41">D96+F96</f>
        <v>0</v>
      </c>
      <c r="I96" s="67">
        <f t="shared" si="41"/>
        <v>0</v>
      </c>
      <c r="J96" s="73" t="str">
        <f t="shared" si="22"/>
        <v>-</v>
      </c>
    </row>
    <row r="97" ht="12.75" customHeight="1" spans="1:10">
      <c r="A97" s="33">
        <v>3412</v>
      </c>
      <c r="B97" s="34" t="s">
        <v>215</v>
      </c>
      <c r="C97" s="35" t="s">
        <v>216</v>
      </c>
      <c r="D97" s="65">
        <f>SUM('510:816'!D97)</f>
        <v>0</v>
      </c>
      <c r="E97" s="65">
        <f>SUM('510:816'!E97)</f>
        <v>0</v>
      </c>
      <c r="F97" s="65">
        <f>'Nacionalno sufinanciranje'!D97</f>
        <v>0</v>
      </c>
      <c r="G97" s="65">
        <f>'Nacionalno sufinanciranje'!E97</f>
        <v>0</v>
      </c>
      <c r="H97" s="67">
        <f t="shared" si="41"/>
        <v>0</v>
      </c>
      <c r="I97" s="67">
        <f t="shared" si="41"/>
        <v>0</v>
      </c>
      <c r="J97" s="73" t="str">
        <f t="shared" si="22"/>
        <v>-</v>
      </c>
    </row>
    <row r="98" ht="12.75" customHeight="1" spans="1:10">
      <c r="A98" s="33">
        <v>3413</v>
      </c>
      <c r="B98" s="34" t="s">
        <v>217</v>
      </c>
      <c r="C98" s="35" t="s">
        <v>218</v>
      </c>
      <c r="D98" s="65">
        <f>SUM('510:816'!D98)</f>
        <v>0</v>
      </c>
      <c r="E98" s="65">
        <f>SUM('510:816'!E98)</f>
        <v>0</v>
      </c>
      <c r="F98" s="65">
        <f>'Nacionalno sufinanciranje'!D98</f>
        <v>0</v>
      </c>
      <c r="G98" s="65">
        <f>'Nacionalno sufinanciranje'!E98</f>
        <v>0</v>
      </c>
      <c r="H98" s="67">
        <f t="shared" si="41"/>
        <v>0</v>
      </c>
      <c r="I98" s="67">
        <f t="shared" si="41"/>
        <v>0</v>
      </c>
      <c r="J98" s="73" t="str">
        <f t="shared" si="22"/>
        <v>-</v>
      </c>
    </row>
    <row r="99" ht="12.75" customHeight="1" spans="1:10">
      <c r="A99" s="33">
        <v>3419</v>
      </c>
      <c r="B99" s="34" t="s">
        <v>219</v>
      </c>
      <c r="C99" s="35" t="s">
        <v>220</v>
      </c>
      <c r="D99" s="65">
        <f>SUM('510:816'!D99)</f>
        <v>0</v>
      </c>
      <c r="E99" s="65">
        <f>SUM('510:816'!E99)</f>
        <v>0</v>
      </c>
      <c r="F99" s="65">
        <f>'Nacionalno sufinanciranje'!D99</f>
        <v>0</v>
      </c>
      <c r="G99" s="65">
        <f>'Nacionalno sufinanciranje'!E99</f>
        <v>0</v>
      </c>
      <c r="H99" s="67">
        <f t="shared" si="41"/>
        <v>0</v>
      </c>
      <c r="I99" s="67">
        <f t="shared" si="41"/>
        <v>0</v>
      </c>
      <c r="J99" s="73" t="str">
        <f t="shared" si="22"/>
        <v>-</v>
      </c>
    </row>
    <row r="100" ht="12.75" customHeight="1" spans="1:10">
      <c r="A100" s="33">
        <v>342</v>
      </c>
      <c r="B100" s="34" t="s">
        <v>221</v>
      </c>
      <c r="C100" s="35" t="s">
        <v>222</v>
      </c>
      <c r="D100" s="36">
        <f t="shared" ref="D100:I100" si="42">SUM(D101:D107)</f>
        <v>0</v>
      </c>
      <c r="E100" s="36">
        <f t="shared" si="42"/>
        <v>0</v>
      </c>
      <c r="F100" s="36">
        <f t="shared" si="42"/>
        <v>0</v>
      </c>
      <c r="G100" s="36">
        <f t="shared" si="42"/>
        <v>0</v>
      </c>
      <c r="H100" s="36">
        <f t="shared" si="42"/>
        <v>0</v>
      </c>
      <c r="I100" s="36">
        <f t="shared" si="42"/>
        <v>0</v>
      </c>
      <c r="J100" s="74" t="str">
        <f t="shared" si="22"/>
        <v>-</v>
      </c>
    </row>
    <row r="101" ht="22.8" spans="1:10">
      <c r="A101" s="33">
        <v>3421</v>
      </c>
      <c r="B101" s="34" t="s">
        <v>223</v>
      </c>
      <c r="C101" s="35" t="s">
        <v>224</v>
      </c>
      <c r="D101" s="65">
        <f>SUM('510:816'!D101)</f>
        <v>0</v>
      </c>
      <c r="E101" s="65">
        <f>SUM('510:816'!E101)</f>
        <v>0</v>
      </c>
      <c r="F101" s="65">
        <f>'Nacionalno sufinanciranje'!D101</f>
        <v>0</v>
      </c>
      <c r="G101" s="65">
        <f>'Nacionalno sufinanciranje'!E101</f>
        <v>0</v>
      </c>
      <c r="H101" s="67">
        <f t="shared" ref="H101:I107" si="43">D101+F101</f>
        <v>0</v>
      </c>
      <c r="I101" s="67">
        <f t="shared" si="43"/>
        <v>0</v>
      </c>
      <c r="J101" s="74" t="str">
        <f t="shared" si="22"/>
        <v>-</v>
      </c>
    </row>
    <row r="102" ht="22.8" spans="1:10">
      <c r="A102" s="33">
        <v>3422</v>
      </c>
      <c r="B102" s="43" t="s">
        <v>225</v>
      </c>
      <c r="C102" s="35" t="s">
        <v>226</v>
      </c>
      <c r="D102" s="65">
        <f>SUM('510:816'!D102)</f>
        <v>0</v>
      </c>
      <c r="E102" s="65">
        <f>SUM('510:816'!E102)</f>
        <v>0</v>
      </c>
      <c r="F102" s="65">
        <f>'Nacionalno sufinanciranje'!D102</f>
        <v>0</v>
      </c>
      <c r="G102" s="65">
        <f>'Nacionalno sufinanciranje'!E102</f>
        <v>0</v>
      </c>
      <c r="H102" s="67">
        <f t="shared" si="43"/>
        <v>0</v>
      </c>
      <c r="I102" s="67">
        <f t="shared" si="43"/>
        <v>0</v>
      </c>
      <c r="J102" s="74" t="str">
        <f t="shared" si="22"/>
        <v>-</v>
      </c>
    </row>
    <row r="103" ht="22.8" spans="1:10">
      <c r="A103" s="33">
        <v>3423</v>
      </c>
      <c r="B103" s="43" t="s">
        <v>227</v>
      </c>
      <c r="C103" s="35" t="s">
        <v>228</v>
      </c>
      <c r="D103" s="65">
        <f>SUM('510:816'!D103)</f>
        <v>0</v>
      </c>
      <c r="E103" s="65">
        <f>SUM('510:816'!E103)</f>
        <v>0</v>
      </c>
      <c r="F103" s="65">
        <f>'Nacionalno sufinanciranje'!D103</f>
        <v>0</v>
      </c>
      <c r="G103" s="65">
        <f>'Nacionalno sufinanciranje'!E103</f>
        <v>0</v>
      </c>
      <c r="H103" s="67">
        <f t="shared" si="43"/>
        <v>0</v>
      </c>
      <c r="I103" s="67">
        <f t="shared" si="43"/>
        <v>0</v>
      </c>
      <c r="J103" s="74" t="str">
        <f t="shared" si="22"/>
        <v>-</v>
      </c>
    </row>
    <row r="104" ht="12.75" customHeight="1" spans="1:10">
      <c r="A104" s="33">
        <v>3425</v>
      </c>
      <c r="B104" s="34" t="s">
        <v>229</v>
      </c>
      <c r="C104" s="35" t="s">
        <v>230</v>
      </c>
      <c r="D104" s="65">
        <f>SUM('510:816'!D104)</f>
        <v>0</v>
      </c>
      <c r="E104" s="65">
        <f>SUM('510:816'!E104)</f>
        <v>0</v>
      </c>
      <c r="F104" s="65">
        <f>'Nacionalno sufinanciranje'!D104</f>
        <v>0</v>
      </c>
      <c r="G104" s="65">
        <f>'Nacionalno sufinanciranje'!E104</f>
        <v>0</v>
      </c>
      <c r="H104" s="67">
        <f t="shared" si="43"/>
        <v>0</v>
      </c>
      <c r="I104" s="67">
        <f t="shared" si="43"/>
        <v>0</v>
      </c>
      <c r="J104" s="73" t="str">
        <f t="shared" si="22"/>
        <v>-</v>
      </c>
    </row>
    <row r="105" ht="12" spans="1:10">
      <c r="A105" s="33">
        <v>3426</v>
      </c>
      <c r="B105" s="34" t="s">
        <v>231</v>
      </c>
      <c r="C105" s="35" t="s">
        <v>232</v>
      </c>
      <c r="D105" s="65">
        <f>SUM('510:816'!D105)</f>
        <v>0</v>
      </c>
      <c r="E105" s="65">
        <f>SUM('510:816'!E105)</f>
        <v>0</v>
      </c>
      <c r="F105" s="65">
        <f>'Nacionalno sufinanciranje'!D105</f>
        <v>0</v>
      </c>
      <c r="G105" s="65">
        <f>'Nacionalno sufinanciranje'!E105</f>
        <v>0</v>
      </c>
      <c r="H105" s="67">
        <f t="shared" si="43"/>
        <v>0</v>
      </c>
      <c r="I105" s="67">
        <f t="shared" si="43"/>
        <v>0</v>
      </c>
      <c r="J105" s="73" t="str">
        <f t="shared" si="22"/>
        <v>-</v>
      </c>
    </row>
    <row r="106" ht="22.8" spans="1:10">
      <c r="A106" s="33">
        <v>3427</v>
      </c>
      <c r="B106" s="34" t="s">
        <v>233</v>
      </c>
      <c r="C106" s="35" t="s">
        <v>234</v>
      </c>
      <c r="D106" s="65">
        <f>SUM('510:816'!D106)</f>
        <v>0</v>
      </c>
      <c r="E106" s="65">
        <f>SUM('510:816'!E106)</f>
        <v>0</v>
      </c>
      <c r="F106" s="65">
        <f>'Nacionalno sufinanciranje'!D106</f>
        <v>0</v>
      </c>
      <c r="G106" s="65">
        <f>'Nacionalno sufinanciranje'!E106</f>
        <v>0</v>
      </c>
      <c r="H106" s="67">
        <f t="shared" si="43"/>
        <v>0</v>
      </c>
      <c r="I106" s="67">
        <f t="shared" si="43"/>
        <v>0</v>
      </c>
      <c r="J106" s="73" t="str">
        <f t="shared" si="22"/>
        <v>-</v>
      </c>
    </row>
    <row r="107" ht="12.75" customHeight="1" spans="1:10">
      <c r="A107" s="33">
        <v>3428</v>
      </c>
      <c r="B107" s="34" t="s">
        <v>235</v>
      </c>
      <c r="C107" s="35" t="s">
        <v>236</v>
      </c>
      <c r="D107" s="65">
        <f>SUM('510:816'!D107)</f>
        <v>0</v>
      </c>
      <c r="E107" s="65">
        <f>SUM('510:816'!E107)</f>
        <v>0</v>
      </c>
      <c r="F107" s="65">
        <f>'Nacionalno sufinanciranje'!D107</f>
        <v>0</v>
      </c>
      <c r="G107" s="65">
        <f>'Nacionalno sufinanciranje'!E107</f>
        <v>0</v>
      </c>
      <c r="H107" s="67">
        <f t="shared" si="43"/>
        <v>0</v>
      </c>
      <c r="I107" s="67">
        <f t="shared" si="43"/>
        <v>0</v>
      </c>
      <c r="J107" s="73" t="str">
        <f t="shared" si="22"/>
        <v>-</v>
      </c>
    </row>
    <row r="108" ht="12.75" customHeight="1" spans="1:10">
      <c r="A108" s="33">
        <v>343</v>
      </c>
      <c r="B108" s="38" t="s">
        <v>237</v>
      </c>
      <c r="C108" s="35" t="s">
        <v>238</v>
      </c>
      <c r="D108" s="36">
        <f t="shared" ref="D108:I108" si="44">SUM(D109:D112)</f>
        <v>0</v>
      </c>
      <c r="E108" s="36">
        <f t="shared" si="44"/>
        <v>0</v>
      </c>
      <c r="F108" s="36">
        <f t="shared" si="44"/>
        <v>0</v>
      </c>
      <c r="G108" s="36">
        <f t="shared" si="44"/>
        <v>0</v>
      </c>
      <c r="H108" s="36">
        <f t="shared" si="44"/>
        <v>0</v>
      </c>
      <c r="I108" s="36">
        <f t="shared" si="44"/>
        <v>0</v>
      </c>
      <c r="J108" s="73" t="str">
        <f t="shared" ref="J108:J171" si="45">IF(H108&lt;&gt;0,IF(I108/H108&gt;=100,"&gt;&gt;100",I108/H108*100),"-")</f>
        <v>-</v>
      </c>
    </row>
    <row r="109" ht="12.75" customHeight="1" spans="1:10">
      <c r="A109" s="33">
        <v>3431</v>
      </c>
      <c r="B109" s="41" t="s">
        <v>239</v>
      </c>
      <c r="C109" s="35" t="s">
        <v>240</v>
      </c>
      <c r="D109" s="65">
        <f>SUM('510:816'!D109)</f>
        <v>0</v>
      </c>
      <c r="E109" s="65">
        <f>SUM('510:816'!E109)</f>
        <v>0</v>
      </c>
      <c r="F109" s="65">
        <f>'Nacionalno sufinanciranje'!D109</f>
        <v>0</v>
      </c>
      <c r="G109" s="65">
        <f>'Nacionalno sufinanciranje'!E109</f>
        <v>0</v>
      </c>
      <c r="H109" s="67">
        <f t="shared" ref="H109:I112" si="46">D109+F109</f>
        <v>0</v>
      </c>
      <c r="I109" s="67">
        <f t="shared" si="46"/>
        <v>0</v>
      </c>
      <c r="J109" s="73" t="str">
        <f t="shared" si="45"/>
        <v>-</v>
      </c>
    </row>
    <row r="110" ht="12.75" customHeight="1" spans="1:10">
      <c r="A110" s="33">
        <v>3432</v>
      </c>
      <c r="B110" s="38" t="s">
        <v>241</v>
      </c>
      <c r="C110" s="35" t="s">
        <v>242</v>
      </c>
      <c r="D110" s="65">
        <f>SUM('510:816'!D110)</f>
        <v>0</v>
      </c>
      <c r="E110" s="65">
        <f>SUM('510:816'!E110)</f>
        <v>0</v>
      </c>
      <c r="F110" s="65">
        <f>'Nacionalno sufinanciranje'!D110</f>
        <v>0</v>
      </c>
      <c r="G110" s="65">
        <f>'Nacionalno sufinanciranje'!E110</f>
        <v>0</v>
      </c>
      <c r="H110" s="67">
        <f t="shared" si="46"/>
        <v>0</v>
      </c>
      <c r="I110" s="67">
        <f t="shared" si="46"/>
        <v>0</v>
      </c>
      <c r="J110" s="73" t="str">
        <f t="shared" si="45"/>
        <v>-</v>
      </c>
    </row>
    <row r="111" ht="12.75" customHeight="1" spans="1:10">
      <c r="A111" s="33">
        <v>3433</v>
      </c>
      <c r="B111" s="38" t="s">
        <v>243</v>
      </c>
      <c r="C111" s="35" t="s">
        <v>244</v>
      </c>
      <c r="D111" s="65">
        <f>SUM('510:816'!D111)</f>
        <v>0</v>
      </c>
      <c r="E111" s="65">
        <f>SUM('510:816'!E111)</f>
        <v>0</v>
      </c>
      <c r="F111" s="65">
        <f>'Nacionalno sufinanciranje'!D111</f>
        <v>0</v>
      </c>
      <c r="G111" s="65">
        <f>'Nacionalno sufinanciranje'!E111</f>
        <v>0</v>
      </c>
      <c r="H111" s="67">
        <f t="shared" si="46"/>
        <v>0</v>
      </c>
      <c r="I111" s="67">
        <f t="shared" si="46"/>
        <v>0</v>
      </c>
      <c r="J111" s="73" t="str">
        <f t="shared" si="45"/>
        <v>-</v>
      </c>
    </row>
    <row r="112" ht="12.75" customHeight="1" spans="1:10">
      <c r="A112" s="33">
        <v>3434</v>
      </c>
      <c r="B112" s="38" t="s">
        <v>245</v>
      </c>
      <c r="C112" s="35" t="s">
        <v>246</v>
      </c>
      <c r="D112" s="65">
        <f>SUM('510:816'!D112)</f>
        <v>0</v>
      </c>
      <c r="E112" s="65">
        <f>SUM('510:816'!E112)</f>
        <v>0</v>
      </c>
      <c r="F112" s="65">
        <f>'Nacionalno sufinanciranje'!D112</f>
        <v>0</v>
      </c>
      <c r="G112" s="65">
        <f>'Nacionalno sufinanciranje'!E112</f>
        <v>0</v>
      </c>
      <c r="H112" s="67">
        <f t="shared" si="46"/>
        <v>0</v>
      </c>
      <c r="I112" s="67">
        <f t="shared" si="46"/>
        <v>0</v>
      </c>
      <c r="J112" s="73" t="str">
        <f t="shared" si="45"/>
        <v>-</v>
      </c>
    </row>
    <row r="113" ht="12.75" customHeight="1" spans="1:10">
      <c r="A113" s="33">
        <v>35</v>
      </c>
      <c r="B113" s="38" t="s">
        <v>247</v>
      </c>
      <c r="C113" s="35" t="s">
        <v>248</v>
      </c>
      <c r="D113" s="36">
        <f t="shared" ref="D113:I113" si="47">D114+D117+D121</f>
        <v>0</v>
      </c>
      <c r="E113" s="36">
        <f t="shared" si="47"/>
        <v>0</v>
      </c>
      <c r="F113" s="36">
        <f t="shared" si="47"/>
        <v>0</v>
      </c>
      <c r="G113" s="36">
        <f t="shared" si="47"/>
        <v>0</v>
      </c>
      <c r="H113" s="36">
        <f t="shared" si="47"/>
        <v>0</v>
      </c>
      <c r="I113" s="36">
        <f t="shared" si="47"/>
        <v>0</v>
      </c>
      <c r="J113" s="73" t="str">
        <f t="shared" si="45"/>
        <v>-</v>
      </c>
    </row>
    <row r="114" ht="22.8" spans="1:10">
      <c r="A114" s="33">
        <v>351</v>
      </c>
      <c r="B114" s="38" t="s">
        <v>249</v>
      </c>
      <c r="C114" s="35" t="s">
        <v>250</v>
      </c>
      <c r="D114" s="36">
        <f t="shared" ref="D114:I114" si="48">SUM(D115:D116)</f>
        <v>0</v>
      </c>
      <c r="E114" s="36">
        <f t="shared" si="48"/>
        <v>0</v>
      </c>
      <c r="F114" s="36">
        <f t="shared" si="48"/>
        <v>0</v>
      </c>
      <c r="G114" s="36">
        <f t="shared" si="48"/>
        <v>0</v>
      </c>
      <c r="H114" s="36">
        <f t="shared" si="48"/>
        <v>0</v>
      </c>
      <c r="I114" s="36">
        <f t="shared" si="48"/>
        <v>0</v>
      </c>
      <c r="J114" s="73" t="str">
        <f t="shared" si="45"/>
        <v>-</v>
      </c>
    </row>
    <row r="115" ht="12" spans="1:10">
      <c r="A115" s="33">
        <v>3511</v>
      </c>
      <c r="B115" s="38" t="s">
        <v>251</v>
      </c>
      <c r="C115" s="35" t="s">
        <v>252</v>
      </c>
      <c r="D115" s="65">
        <f>SUM('510:816'!D115)</f>
        <v>0</v>
      </c>
      <c r="E115" s="65">
        <f>SUM('510:816'!E115)</f>
        <v>0</v>
      </c>
      <c r="F115" s="65">
        <f>'Nacionalno sufinanciranje'!D115</f>
        <v>0</v>
      </c>
      <c r="G115" s="65">
        <f>'Nacionalno sufinanciranje'!E115</f>
        <v>0</v>
      </c>
      <c r="H115" s="67">
        <f t="shared" ref="H115:I116" si="49">D115+F115</f>
        <v>0</v>
      </c>
      <c r="I115" s="67">
        <f t="shared" si="49"/>
        <v>0</v>
      </c>
      <c r="J115" s="73" t="str">
        <f t="shared" si="45"/>
        <v>-</v>
      </c>
    </row>
    <row r="116" ht="12.75" customHeight="1" spans="1:10">
      <c r="A116" s="33">
        <v>3512</v>
      </c>
      <c r="B116" s="38" t="s">
        <v>253</v>
      </c>
      <c r="C116" s="35" t="s">
        <v>254</v>
      </c>
      <c r="D116" s="65">
        <f>SUM('510:816'!D116)</f>
        <v>0</v>
      </c>
      <c r="E116" s="65">
        <f>SUM('510:816'!E116)</f>
        <v>0</v>
      </c>
      <c r="F116" s="65">
        <f>'Nacionalno sufinanciranje'!D116</f>
        <v>0</v>
      </c>
      <c r="G116" s="65">
        <f>'Nacionalno sufinanciranje'!E116</f>
        <v>0</v>
      </c>
      <c r="H116" s="67">
        <f t="shared" si="49"/>
        <v>0</v>
      </c>
      <c r="I116" s="67">
        <f t="shared" si="49"/>
        <v>0</v>
      </c>
      <c r="J116" s="73" t="str">
        <f t="shared" si="45"/>
        <v>-</v>
      </c>
    </row>
    <row r="117" ht="34.2" spans="1:10">
      <c r="A117" s="33">
        <v>352</v>
      </c>
      <c r="B117" s="38" t="s">
        <v>255</v>
      </c>
      <c r="C117" s="35" t="s">
        <v>256</v>
      </c>
      <c r="D117" s="36">
        <f t="shared" ref="D117:I117" si="50">SUM(D118:D120)</f>
        <v>0</v>
      </c>
      <c r="E117" s="36">
        <f t="shared" si="50"/>
        <v>0</v>
      </c>
      <c r="F117" s="36">
        <f t="shared" si="50"/>
        <v>0</v>
      </c>
      <c r="G117" s="36">
        <f t="shared" si="50"/>
        <v>0</v>
      </c>
      <c r="H117" s="36">
        <f t="shared" si="50"/>
        <v>0</v>
      </c>
      <c r="I117" s="36">
        <f t="shared" si="50"/>
        <v>0</v>
      </c>
      <c r="J117" s="73" t="str">
        <f t="shared" si="45"/>
        <v>-</v>
      </c>
    </row>
    <row r="118" ht="12" spans="1:10">
      <c r="A118" s="33">
        <v>3521</v>
      </c>
      <c r="B118" s="38" t="s">
        <v>257</v>
      </c>
      <c r="C118" s="35" t="s">
        <v>258</v>
      </c>
      <c r="D118" s="65">
        <f>SUM('510:816'!D118)</f>
        <v>0</v>
      </c>
      <c r="E118" s="65">
        <f>SUM('510:816'!E118)</f>
        <v>0</v>
      </c>
      <c r="F118" s="65">
        <f>'Nacionalno sufinanciranje'!D118</f>
        <v>0</v>
      </c>
      <c r="G118" s="65">
        <f>'Nacionalno sufinanciranje'!E118</f>
        <v>0</v>
      </c>
      <c r="H118" s="67">
        <f t="shared" ref="H118:I121" si="51">D118+F118</f>
        <v>0</v>
      </c>
      <c r="I118" s="67">
        <f t="shared" si="51"/>
        <v>0</v>
      </c>
      <c r="J118" s="73" t="str">
        <f t="shared" si="45"/>
        <v>-</v>
      </c>
    </row>
    <row r="119" ht="12.75" customHeight="1" spans="1:10">
      <c r="A119" s="33">
        <v>3522</v>
      </c>
      <c r="B119" s="38" t="s">
        <v>259</v>
      </c>
      <c r="C119" s="35" t="s">
        <v>260</v>
      </c>
      <c r="D119" s="65">
        <f>SUM('510:816'!D119)</f>
        <v>0</v>
      </c>
      <c r="E119" s="65">
        <f>SUM('510:816'!E119)</f>
        <v>0</v>
      </c>
      <c r="F119" s="65">
        <f>'Nacionalno sufinanciranje'!D119</f>
        <v>0</v>
      </c>
      <c r="G119" s="65">
        <f>'Nacionalno sufinanciranje'!E119</f>
        <v>0</v>
      </c>
      <c r="H119" s="67">
        <f t="shared" si="51"/>
        <v>0</v>
      </c>
      <c r="I119" s="67">
        <f t="shared" si="51"/>
        <v>0</v>
      </c>
      <c r="J119" s="73" t="str">
        <f t="shared" si="45"/>
        <v>-</v>
      </c>
    </row>
    <row r="120" ht="12.75" customHeight="1" spans="1:10">
      <c r="A120" s="33">
        <v>3523</v>
      </c>
      <c r="B120" s="34" t="s">
        <v>261</v>
      </c>
      <c r="C120" s="35" t="s">
        <v>262</v>
      </c>
      <c r="D120" s="65">
        <f>SUM('510:816'!D120)</f>
        <v>0</v>
      </c>
      <c r="E120" s="65">
        <f>SUM('510:816'!E120)</f>
        <v>0</v>
      </c>
      <c r="F120" s="65">
        <f>'Nacionalno sufinanciranje'!D120</f>
        <v>0</v>
      </c>
      <c r="G120" s="65">
        <f>'Nacionalno sufinanciranje'!E120</f>
        <v>0</v>
      </c>
      <c r="H120" s="67">
        <f t="shared" si="51"/>
        <v>0</v>
      </c>
      <c r="I120" s="67">
        <f t="shared" si="51"/>
        <v>0</v>
      </c>
      <c r="J120" s="73" t="str">
        <f t="shared" si="45"/>
        <v>-</v>
      </c>
    </row>
    <row r="121" ht="22.8" spans="1:10">
      <c r="A121" s="33" t="s">
        <v>263</v>
      </c>
      <c r="B121" s="34" t="s">
        <v>264</v>
      </c>
      <c r="C121" s="35" t="s">
        <v>263</v>
      </c>
      <c r="D121" s="65">
        <f>SUM('510:816'!D121)</f>
        <v>0</v>
      </c>
      <c r="E121" s="65">
        <f>SUM('510:816'!E121)</f>
        <v>0</v>
      </c>
      <c r="F121" s="65">
        <f>'Nacionalno sufinanciranje'!D121</f>
        <v>0</v>
      </c>
      <c r="G121" s="65">
        <f>'Nacionalno sufinanciranje'!E121</f>
        <v>0</v>
      </c>
      <c r="H121" s="67">
        <f t="shared" si="51"/>
        <v>0</v>
      </c>
      <c r="I121" s="67">
        <f t="shared" si="51"/>
        <v>0</v>
      </c>
      <c r="J121" s="73" t="str">
        <f t="shared" si="45"/>
        <v>-</v>
      </c>
    </row>
    <row r="122" ht="22.8" spans="1:10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 t="shared" ref="E122:I122" si="52">E123+E126+E129+E134+E138+E142+E146+E149</f>
        <v>0</v>
      </c>
      <c r="F122" s="36">
        <f t="shared" si="52"/>
        <v>0</v>
      </c>
      <c r="G122" s="36">
        <f t="shared" si="52"/>
        <v>0</v>
      </c>
      <c r="H122" s="36">
        <f t="shared" si="52"/>
        <v>0</v>
      </c>
      <c r="I122" s="36">
        <f t="shared" si="52"/>
        <v>0</v>
      </c>
      <c r="J122" s="73" t="str">
        <f t="shared" si="45"/>
        <v>-</v>
      </c>
    </row>
    <row r="123" ht="12.75" customHeight="1" spans="1:10">
      <c r="A123" s="33">
        <v>361</v>
      </c>
      <c r="B123" s="34" t="s">
        <v>267</v>
      </c>
      <c r="C123" s="35" t="s">
        <v>268</v>
      </c>
      <c r="D123" s="36">
        <f t="shared" ref="D123:I123" si="53">SUM(D124:D125)</f>
        <v>0</v>
      </c>
      <c r="E123" s="36">
        <f t="shared" si="53"/>
        <v>0</v>
      </c>
      <c r="F123" s="36">
        <f t="shared" si="53"/>
        <v>0</v>
      </c>
      <c r="G123" s="36">
        <f t="shared" si="53"/>
        <v>0</v>
      </c>
      <c r="H123" s="36">
        <f t="shared" si="53"/>
        <v>0</v>
      </c>
      <c r="I123" s="36">
        <f t="shared" si="53"/>
        <v>0</v>
      </c>
      <c r="J123" s="73" t="str">
        <f t="shared" si="45"/>
        <v>-</v>
      </c>
    </row>
    <row r="124" ht="12.75" customHeight="1" spans="1:10">
      <c r="A124" s="33">
        <v>3611</v>
      </c>
      <c r="B124" s="34" t="s">
        <v>269</v>
      </c>
      <c r="C124" s="35" t="s">
        <v>270</v>
      </c>
      <c r="D124" s="65">
        <f>SUM('510:816'!D124)</f>
        <v>0</v>
      </c>
      <c r="E124" s="65">
        <f>SUM('510:816'!E124)</f>
        <v>0</v>
      </c>
      <c r="F124" s="65">
        <f>'Nacionalno sufinanciranje'!D124</f>
        <v>0</v>
      </c>
      <c r="G124" s="65">
        <f>'Nacionalno sufinanciranje'!E124</f>
        <v>0</v>
      </c>
      <c r="H124" s="67">
        <f t="shared" ref="H124:I125" si="54">D124+F124</f>
        <v>0</v>
      </c>
      <c r="I124" s="67">
        <f t="shared" si="54"/>
        <v>0</v>
      </c>
      <c r="J124" s="73" t="str">
        <f t="shared" si="45"/>
        <v>-</v>
      </c>
    </row>
    <row r="125" ht="12.75" customHeight="1" spans="1:10">
      <c r="A125" s="33">
        <v>3612</v>
      </c>
      <c r="B125" s="34" t="s">
        <v>271</v>
      </c>
      <c r="C125" s="35" t="s">
        <v>272</v>
      </c>
      <c r="D125" s="65">
        <f>SUM('510:816'!D125)</f>
        <v>0</v>
      </c>
      <c r="E125" s="65">
        <f>SUM('510:816'!E125)</f>
        <v>0</v>
      </c>
      <c r="F125" s="65">
        <f>'Nacionalno sufinanciranje'!D125</f>
        <v>0</v>
      </c>
      <c r="G125" s="65">
        <f>'Nacionalno sufinanciranje'!E125</f>
        <v>0</v>
      </c>
      <c r="H125" s="67">
        <f t="shared" si="54"/>
        <v>0</v>
      </c>
      <c r="I125" s="67">
        <f t="shared" si="54"/>
        <v>0</v>
      </c>
      <c r="J125" s="73" t="str">
        <f t="shared" si="45"/>
        <v>-</v>
      </c>
    </row>
    <row r="126" ht="22.8" spans="1:10">
      <c r="A126" s="33">
        <v>362</v>
      </c>
      <c r="B126" s="34" t="s">
        <v>273</v>
      </c>
      <c r="C126" s="35" t="s">
        <v>274</v>
      </c>
      <c r="D126" s="36">
        <f t="shared" ref="D126:I126" si="55">SUM(D127:D128)</f>
        <v>0</v>
      </c>
      <c r="E126" s="36">
        <f t="shared" si="55"/>
        <v>0</v>
      </c>
      <c r="F126" s="36">
        <f t="shared" si="55"/>
        <v>0</v>
      </c>
      <c r="G126" s="36">
        <f t="shared" si="55"/>
        <v>0</v>
      </c>
      <c r="H126" s="36">
        <f t="shared" si="55"/>
        <v>0</v>
      </c>
      <c r="I126" s="36">
        <f t="shared" si="55"/>
        <v>0</v>
      </c>
      <c r="J126" s="73" t="str">
        <f t="shared" si="45"/>
        <v>-</v>
      </c>
    </row>
    <row r="127" ht="12" spans="1:10">
      <c r="A127" s="33">
        <v>3621</v>
      </c>
      <c r="B127" s="38" t="s">
        <v>275</v>
      </c>
      <c r="C127" s="35" t="s">
        <v>276</v>
      </c>
      <c r="D127" s="65">
        <f>SUM('510:816'!D127)</f>
        <v>0</v>
      </c>
      <c r="E127" s="65">
        <f>SUM('510:816'!E127)</f>
        <v>0</v>
      </c>
      <c r="F127" s="65">
        <f>'Nacionalno sufinanciranje'!D127</f>
        <v>0</v>
      </c>
      <c r="G127" s="65">
        <f>'Nacionalno sufinanciranje'!E127</f>
        <v>0</v>
      </c>
      <c r="H127" s="67">
        <f t="shared" ref="H127:I128" si="56">D127+F127</f>
        <v>0</v>
      </c>
      <c r="I127" s="67">
        <f t="shared" si="56"/>
        <v>0</v>
      </c>
      <c r="J127" s="73" t="str">
        <f t="shared" si="45"/>
        <v>-</v>
      </c>
    </row>
    <row r="128" ht="12" spans="1:10">
      <c r="A128" s="33">
        <v>3622</v>
      </c>
      <c r="B128" s="38" t="s">
        <v>277</v>
      </c>
      <c r="C128" s="35" t="s">
        <v>278</v>
      </c>
      <c r="D128" s="65">
        <f>SUM('510:816'!D128)</f>
        <v>0</v>
      </c>
      <c r="E128" s="65">
        <f>SUM('510:816'!E128)</f>
        <v>0</v>
      </c>
      <c r="F128" s="65">
        <f>'Nacionalno sufinanciranje'!D128</f>
        <v>0</v>
      </c>
      <c r="G128" s="65">
        <f>'Nacionalno sufinanciranje'!E128</f>
        <v>0</v>
      </c>
      <c r="H128" s="67">
        <f t="shared" si="56"/>
        <v>0</v>
      </c>
      <c r="I128" s="67">
        <f t="shared" si="56"/>
        <v>0</v>
      </c>
      <c r="J128" s="73" t="str">
        <f t="shared" si="45"/>
        <v>-</v>
      </c>
    </row>
    <row r="129" ht="12" spans="1:10">
      <c r="A129" s="33">
        <v>363</v>
      </c>
      <c r="B129" s="38" t="s">
        <v>279</v>
      </c>
      <c r="C129" s="35" t="s">
        <v>280</v>
      </c>
      <c r="D129" s="36">
        <f t="shared" ref="D129:I129" si="57">SUM(D130:D133)</f>
        <v>0</v>
      </c>
      <c r="E129" s="36">
        <f t="shared" si="57"/>
        <v>0</v>
      </c>
      <c r="F129" s="36">
        <f t="shared" si="57"/>
        <v>0</v>
      </c>
      <c r="G129" s="36">
        <f t="shared" si="57"/>
        <v>0</v>
      </c>
      <c r="H129" s="36">
        <f t="shared" si="57"/>
        <v>0</v>
      </c>
      <c r="I129" s="36">
        <f t="shared" si="57"/>
        <v>0</v>
      </c>
      <c r="J129" s="73" t="str">
        <f t="shared" si="45"/>
        <v>-</v>
      </c>
    </row>
    <row r="130" ht="12" spans="1:10">
      <c r="A130" s="33">
        <v>3631</v>
      </c>
      <c r="B130" s="38" t="s">
        <v>281</v>
      </c>
      <c r="C130" s="35" t="s">
        <v>282</v>
      </c>
      <c r="D130" s="65">
        <f>SUM('510:816'!D130)</f>
        <v>0</v>
      </c>
      <c r="E130" s="65">
        <f>SUM('510:816'!E130)</f>
        <v>0</v>
      </c>
      <c r="F130" s="65">
        <f>'Nacionalno sufinanciranje'!D130</f>
        <v>0</v>
      </c>
      <c r="G130" s="65">
        <f>'Nacionalno sufinanciranje'!E130</f>
        <v>0</v>
      </c>
      <c r="H130" s="67">
        <f t="shared" ref="H130:I133" si="58">D130+F130</f>
        <v>0</v>
      </c>
      <c r="I130" s="67">
        <f t="shared" si="58"/>
        <v>0</v>
      </c>
      <c r="J130" s="73" t="str">
        <f t="shared" si="45"/>
        <v>-</v>
      </c>
    </row>
    <row r="131" ht="12" spans="1:10">
      <c r="A131" s="33">
        <v>3632</v>
      </c>
      <c r="B131" s="38" t="s">
        <v>283</v>
      </c>
      <c r="C131" s="35" t="s">
        <v>284</v>
      </c>
      <c r="D131" s="65">
        <f>SUM('510:816'!D131)</f>
        <v>0</v>
      </c>
      <c r="E131" s="65">
        <f>SUM('510:816'!E131)</f>
        <v>0</v>
      </c>
      <c r="F131" s="65">
        <f>'Nacionalno sufinanciranje'!D131</f>
        <v>0</v>
      </c>
      <c r="G131" s="65">
        <f>'Nacionalno sufinanciranje'!E131</f>
        <v>0</v>
      </c>
      <c r="H131" s="67">
        <f t="shared" si="58"/>
        <v>0</v>
      </c>
      <c r="I131" s="67">
        <f t="shared" si="58"/>
        <v>0</v>
      </c>
      <c r="J131" s="73" t="str">
        <f t="shared" si="45"/>
        <v>-</v>
      </c>
    </row>
    <row r="132" ht="22.8" spans="1:10">
      <c r="A132" s="33" t="s">
        <v>285</v>
      </c>
      <c r="B132" s="38" t="s">
        <v>286</v>
      </c>
      <c r="C132" s="35" t="s">
        <v>285</v>
      </c>
      <c r="D132" s="65">
        <f>SUM('510:816'!D132)</f>
        <v>0</v>
      </c>
      <c r="E132" s="65">
        <f>SUM('510:816'!E132)</f>
        <v>0</v>
      </c>
      <c r="F132" s="65">
        <f>'Nacionalno sufinanciranje'!D132</f>
        <v>0</v>
      </c>
      <c r="G132" s="65">
        <f>'Nacionalno sufinanciranje'!E132</f>
        <v>0</v>
      </c>
      <c r="H132" s="67">
        <f t="shared" si="58"/>
        <v>0</v>
      </c>
      <c r="I132" s="67">
        <f t="shared" si="58"/>
        <v>0</v>
      </c>
      <c r="J132" s="73" t="str">
        <f t="shared" si="45"/>
        <v>-</v>
      </c>
    </row>
    <row r="133" ht="22.8" spans="1:10">
      <c r="A133" s="33" t="s">
        <v>287</v>
      </c>
      <c r="B133" s="38" t="s">
        <v>288</v>
      </c>
      <c r="C133" s="35" t="s">
        <v>287</v>
      </c>
      <c r="D133" s="65">
        <f>SUM('510:816'!D133)</f>
        <v>0</v>
      </c>
      <c r="E133" s="65">
        <f>SUM('510:816'!E133)</f>
        <v>0</v>
      </c>
      <c r="F133" s="65">
        <f>'Nacionalno sufinanciranje'!D133</f>
        <v>0</v>
      </c>
      <c r="G133" s="65">
        <f>'Nacionalno sufinanciranje'!E133</f>
        <v>0</v>
      </c>
      <c r="H133" s="67">
        <f t="shared" si="58"/>
        <v>0</v>
      </c>
      <c r="I133" s="67">
        <f t="shared" si="58"/>
        <v>0</v>
      </c>
      <c r="J133" s="73" t="str">
        <f t="shared" si="45"/>
        <v>-</v>
      </c>
    </row>
    <row r="134" ht="22.8" spans="1:10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 t="shared" ref="E134:I134" si="59">SUM(E135:E137)</f>
        <v>0</v>
      </c>
      <c r="F134" s="36">
        <f t="shared" si="59"/>
        <v>0</v>
      </c>
      <c r="G134" s="36">
        <f t="shared" si="59"/>
        <v>0</v>
      </c>
      <c r="H134" s="36">
        <f t="shared" si="59"/>
        <v>0</v>
      </c>
      <c r="I134" s="36">
        <f t="shared" si="59"/>
        <v>0</v>
      </c>
      <c r="J134" s="73" t="str">
        <f t="shared" si="45"/>
        <v>-</v>
      </c>
    </row>
    <row r="135" ht="12" spans="1:10">
      <c r="A135" s="37" t="s">
        <v>291</v>
      </c>
      <c r="B135" s="38" t="s">
        <v>292</v>
      </c>
      <c r="C135" s="39" t="s">
        <v>291</v>
      </c>
      <c r="D135" s="65">
        <f>SUM('510:816'!D135)</f>
        <v>0</v>
      </c>
      <c r="E135" s="65">
        <f>SUM('510:816'!E135)</f>
        <v>0</v>
      </c>
      <c r="F135" s="65">
        <f>'Nacionalno sufinanciranje'!D135</f>
        <v>0</v>
      </c>
      <c r="G135" s="65">
        <f>'Nacionalno sufinanciranje'!E135</f>
        <v>0</v>
      </c>
      <c r="H135" s="66">
        <f t="shared" ref="H135:I137" si="60">D135+F135</f>
        <v>0</v>
      </c>
      <c r="I135" s="66">
        <f t="shared" si="60"/>
        <v>0</v>
      </c>
      <c r="J135" s="73" t="str">
        <f t="shared" si="45"/>
        <v>-</v>
      </c>
    </row>
    <row r="136" ht="12" spans="1:10">
      <c r="A136" s="37" t="s">
        <v>293</v>
      </c>
      <c r="B136" s="38" t="s">
        <v>294</v>
      </c>
      <c r="C136" s="39" t="s">
        <v>293</v>
      </c>
      <c r="D136" s="65">
        <f>SUM('510:816'!D136)</f>
        <v>0</v>
      </c>
      <c r="E136" s="65">
        <f>SUM('510:816'!E136)</f>
        <v>0</v>
      </c>
      <c r="F136" s="65">
        <f>'Nacionalno sufinanciranje'!D136</f>
        <v>0</v>
      </c>
      <c r="G136" s="65">
        <f>'Nacionalno sufinanciranje'!E136</f>
        <v>0</v>
      </c>
      <c r="H136" s="66">
        <f t="shared" si="60"/>
        <v>0</v>
      </c>
      <c r="I136" s="66">
        <f t="shared" si="60"/>
        <v>0</v>
      </c>
      <c r="J136" s="73" t="str">
        <f t="shared" si="45"/>
        <v>-</v>
      </c>
    </row>
    <row r="137" ht="12" spans="1:10">
      <c r="A137" s="37" t="s">
        <v>295</v>
      </c>
      <c r="B137" s="38" t="s">
        <v>296</v>
      </c>
      <c r="C137" s="39" t="s">
        <v>295</v>
      </c>
      <c r="D137" s="65">
        <f>SUM('510:816'!D137)</f>
        <v>0</v>
      </c>
      <c r="E137" s="65">
        <f>SUM('510:816'!E137)</f>
        <v>0</v>
      </c>
      <c r="F137" s="65">
        <f>'Nacionalno sufinanciranje'!D137</f>
        <v>0</v>
      </c>
      <c r="G137" s="65">
        <f>'Nacionalno sufinanciranje'!E137</f>
        <v>0</v>
      </c>
      <c r="H137" s="66">
        <f t="shared" si="60"/>
        <v>0</v>
      </c>
      <c r="I137" s="66">
        <f t="shared" si="60"/>
        <v>0</v>
      </c>
      <c r="J137" s="73" t="str">
        <f t="shared" si="45"/>
        <v>-</v>
      </c>
    </row>
    <row r="138" ht="12" spans="1:10">
      <c r="A138" s="33" t="s">
        <v>297</v>
      </c>
      <c r="B138" s="38" t="s">
        <v>298</v>
      </c>
      <c r="C138" s="35" t="s">
        <v>297</v>
      </c>
      <c r="D138" s="36">
        <f t="shared" ref="D138:I138" si="61">SUM(D139:D141)</f>
        <v>0</v>
      </c>
      <c r="E138" s="36">
        <f t="shared" si="61"/>
        <v>0</v>
      </c>
      <c r="F138" s="36">
        <f t="shared" si="61"/>
        <v>0</v>
      </c>
      <c r="G138" s="36">
        <f t="shared" si="61"/>
        <v>0</v>
      </c>
      <c r="H138" s="36">
        <f t="shared" si="61"/>
        <v>0</v>
      </c>
      <c r="I138" s="36">
        <f t="shared" si="61"/>
        <v>0</v>
      </c>
      <c r="J138" s="73" t="str">
        <f t="shared" si="45"/>
        <v>-</v>
      </c>
    </row>
    <row r="139" ht="12.75" customHeight="1" spans="1:10">
      <c r="A139" s="33" t="s">
        <v>299</v>
      </c>
      <c r="B139" s="34" t="s">
        <v>300</v>
      </c>
      <c r="C139" s="35" t="s">
        <v>299</v>
      </c>
      <c r="D139" s="65">
        <f>SUM('510:816'!D139)</f>
        <v>0</v>
      </c>
      <c r="E139" s="65">
        <f>SUM('510:816'!E139)</f>
        <v>0</v>
      </c>
      <c r="F139" s="65">
        <f>'Nacionalno sufinanciranje'!D139</f>
        <v>0</v>
      </c>
      <c r="G139" s="65">
        <f>'Nacionalno sufinanciranje'!E139</f>
        <v>0</v>
      </c>
      <c r="H139" s="67">
        <f t="shared" ref="H139:I141" si="62">D139+F139</f>
        <v>0</v>
      </c>
      <c r="I139" s="67">
        <f t="shared" si="62"/>
        <v>0</v>
      </c>
      <c r="J139" s="73" t="str">
        <f t="shared" si="45"/>
        <v>-</v>
      </c>
    </row>
    <row r="140" ht="12.75" customHeight="1" spans="1:10">
      <c r="A140" s="33" t="s">
        <v>301</v>
      </c>
      <c r="B140" s="34" t="s">
        <v>302</v>
      </c>
      <c r="C140" s="35" t="s">
        <v>301</v>
      </c>
      <c r="D140" s="65">
        <f>SUM('510:816'!D140)</f>
        <v>0</v>
      </c>
      <c r="E140" s="65">
        <f>SUM('510:816'!E140)</f>
        <v>0</v>
      </c>
      <c r="F140" s="65">
        <f>'Nacionalno sufinanciranje'!D140</f>
        <v>0</v>
      </c>
      <c r="G140" s="65">
        <f>'Nacionalno sufinanciranje'!E140</f>
        <v>0</v>
      </c>
      <c r="H140" s="67">
        <f t="shared" si="62"/>
        <v>0</v>
      </c>
      <c r="I140" s="67">
        <f t="shared" si="62"/>
        <v>0</v>
      </c>
      <c r="J140" s="73" t="str">
        <f t="shared" si="45"/>
        <v>-</v>
      </c>
    </row>
    <row r="141" ht="12.75" customHeight="1" spans="1:10">
      <c r="A141" s="33" t="s">
        <v>303</v>
      </c>
      <c r="B141" s="34" t="s">
        <v>304</v>
      </c>
      <c r="C141" s="35" t="s">
        <v>303</v>
      </c>
      <c r="D141" s="65">
        <f>SUM('510:816'!D141)</f>
        <v>0</v>
      </c>
      <c r="E141" s="65">
        <f>SUM('510:816'!E141)</f>
        <v>0</v>
      </c>
      <c r="F141" s="65">
        <f>'Nacionalno sufinanciranje'!D141</f>
        <v>0</v>
      </c>
      <c r="G141" s="65">
        <f>'Nacionalno sufinanciranje'!E141</f>
        <v>0</v>
      </c>
      <c r="H141" s="67">
        <f t="shared" si="62"/>
        <v>0</v>
      </c>
      <c r="I141" s="67">
        <f t="shared" si="62"/>
        <v>0</v>
      </c>
      <c r="J141" s="73" t="str">
        <f t="shared" si="45"/>
        <v>-</v>
      </c>
    </row>
    <row r="142" ht="22.8" spans="1:10">
      <c r="A142" s="33" t="s">
        <v>305</v>
      </c>
      <c r="B142" s="34" t="s">
        <v>306</v>
      </c>
      <c r="C142" s="35" t="s">
        <v>305</v>
      </c>
      <c r="D142" s="36">
        <f t="shared" ref="D142:I142" si="63">SUM(D143:D145)</f>
        <v>0</v>
      </c>
      <c r="E142" s="36">
        <f t="shared" si="63"/>
        <v>0</v>
      </c>
      <c r="F142" s="36">
        <f t="shared" si="63"/>
        <v>0</v>
      </c>
      <c r="G142" s="36">
        <f t="shared" si="63"/>
        <v>0</v>
      </c>
      <c r="H142" s="36">
        <f t="shared" si="63"/>
        <v>0</v>
      </c>
      <c r="I142" s="36">
        <f t="shared" si="63"/>
        <v>0</v>
      </c>
      <c r="J142" s="73" t="str">
        <f t="shared" si="45"/>
        <v>-</v>
      </c>
    </row>
    <row r="143" ht="22.8" spans="1:10">
      <c r="A143" s="33">
        <v>3672</v>
      </c>
      <c r="B143" s="34" t="s">
        <v>307</v>
      </c>
      <c r="C143" s="35" t="s">
        <v>308</v>
      </c>
      <c r="D143" s="65">
        <f>SUM('510:816'!D143)</f>
        <v>0</v>
      </c>
      <c r="E143" s="65">
        <f>SUM('510:816'!E143)</f>
        <v>0</v>
      </c>
      <c r="F143" s="65">
        <f>'Nacionalno sufinanciranje'!D143</f>
        <v>0</v>
      </c>
      <c r="G143" s="65">
        <f>'Nacionalno sufinanciranje'!E143</f>
        <v>0</v>
      </c>
      <c r="H143" s="67">
        <f t="shared" ref="H143:I145" si="64">D143+F143</f>
        <v>0</v>
      </c>
      <c r="I143" s="67">
        <f t="shared" si="64"/>
        <v>0</v>
      </c>
      <c r="J143" s="73" t="str">
        <f t="shared" si="45"/>
        <v>-</v>
      </c>
    </row>
    <row r="144" ht="22.8" spans="1:10">
      <c r="A144" s="33">
        <v>3673</v>
      </c>
      <c r="B144" s="34" t="s">
        <v>309</v>
      </c>
      <c r="C144" s="35" t="s">
        <v>310</v>
      </c>
      <c r="D144" s="65">
        <f>SUM('510:816'!D144)</f>
        <v>0</v>
      </c>
      <c r="E144" s="65">
        <f>SUM('510:816'!E144)</f>
        <v>0</v>
      </c>
      <c r="F144" s="65">
        <f>'Nacionalno sufinanciranje'!D144</f>
        <v>0</v>
      </c>
      <c r="G144" s="65">
        <f>'Nacionalno sufinanciranje'!E144</f>
        <v>0</v>
      </c>
      <c r="H144" s="67">
        <f t="shared" si="64"/>
        <v>0</v>
      </c>
      <c r="I144" s="67">
        <f t="shared" si="64"/>
        <v>0</v>
      </c>
      <c r="J144" s="73" t="str">
        <f t="shared" si="45"/>
        <v>-</v>
      </c>
    </row>
    <row r="145" ht="22.8" spans="1:10">
      <c r="A145" s="33">
        <v>3674</v>
      </c>
      <c r="B145" s="34" t="s">
        <v>311</v>
      </c>
      <c r="C145" s="35" t="s">
        <v>312</v>
      </c>
      <c r="D145" s="65">
        <f>SUM('510:816'!D145)</f>
        <v>0</v>
      </c>
      <c r="E145" s="65">
        <f>SUM('510:816'!E145)</f>
        <v>0</v>
      </c>
      <c r="F145" s="65">
        <f>'Nacionalno sufinanciranje'!D145</f>
        <v>0</v>
      </c>
      <c r="G145" s="65">
        <f>'Nacionalno sufinanciranje'!E145</f>
        <v>0</v>
      </c>
      <c r="H145" s="67">
        <f t="shared" si="64"/>
        <v>0</v>
      </c>
      <c r="I145" s="67">
        <f t="shared" si="64"/>
        <v>0</v>
      </c>
      <c r="J145" s="73" t="str">
        <f t="shared" si="45"/>
        <v>-</v>
      </c>
    </row>
    <row r="146" ht="12.75" customHeight="1" spans="1:10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 t="shared" ref="E146:I146" si="65">SUM(E147:E148)</f>
        <v>0</v>
      </c>
      <c r="F146" s="36">
        <f t="shared" si="65"/>
        <v>0</v>
      </c>
      <c r="G146" s="36">
        <f t="shared" si="65"/>
        <v>0</v>
      </c>
      <c r="H146" s="36">
        <f t="shared" si="65"/>
        <v>0</v>
      </c>
      <c r="I146" s="36">
        <f t="shared" si="65"/>
        <v>0</v>
      </c>
      <c r="J146" s="73" t="str">
        <f t="shared" si="45"/>
        <v>-</v>
      </c>
    </row>
    <row r="147" ht="12.75" customHeight="1" spans="1:10">
      <c r="A147" s="33" t="s">
        <v>315</v>
      </c>
      <c r="B147" s="34" t="s">
        <v>316</v>
      </c>
      <c r="C147" s="35" t="s">
        <v>315</v>
      </c>
      <c r="D147" s="65">
        <f>SUM('510:816'!D147)</f>
        <v>0</v>
      </c>
      <c r="E147" s="65">
        <f>SUM('510:816'!E147)</f>
        <v>0</v>
      </c>
      <c r="F147" s="65">
        <f>'Nacionalno sufinanciranje'!D147</f>
        <v>0</v>
      </c>
      <c r="G147" s="65">
        <f>'Nacionalno sufinanciranje'!E147</f>
        <v>0</v>
      </c>
      <c r="H147" s="67">
        <f t="shared" ref="H147:I148" si="66">D147+F147</f>
        <v>0</v>
      </c>
      <c r="I147" s="67">
        <f t="shared" si="66"/>
        <v>0</v>
      </c>
      <c r="J147" s="73" t="str">
        <f t="shared" si="45"/>
        <v>-</v>
      </c>
    </row>
    <row r="148" ht="12" spans="1:10">
      <c r="A148" s="33" t="s">
        <v>317</v>
      </c>
      <c r="B148" s="34" t="s">
        <v>318</v>
      </c>
      <c r="C148" s="35" t="s">
        <v>317</v>
      </c>
      <c r="D148" s="65">
        <f>SUM('510:816'!D148)</f>
        <v>0</v>
      </c>
      <c r="E148" s="65">
        <f>SUM('510:816'!E148)</f>
        <v>0</v>
      </c>
      <c r="F148" s="65">
        <f>'Nacionalno sufinanciranje'!D148</f>
        <v>0</v>
      </c>
      <c r="G148" s="65">
        <f>'Nacionalno sufinanciranje'!E148</f>
        <v>0</v>
      </c>
      <c r="H148" s="67">
        <f t="shared" si="66"/>
        <v>0</v>
      </c>
      <c r="I148" s="67">
        <f t="shared" si="66"/>
        <v>0</v>
      </c>
      <c r="J148" s="73" t="str">
        <f t="shared" si="45"/>
        <v>-</v>
      </c>
    </row>
    <row r="149" ht="12" spans="1:10">
      <c r="A149" s="33" t="s">
        <v>319</v>
      </c>
      <c r="B149" s="34" t="s">
        <v>320</v>
      </c>
      <c r="C149" s="35" t="s">
        <v>319</v>
      </c>
      <c r="D149" s="36">
        <f t="shared" ref="D149:I149" si="67">SUM(D150:D153)</f>
        <v>0</v>
      </c>
      <c r="E149" s="36">
        <f t="shared" si="67"/>
        <v>0</v>
      </c>
      <c r="F149" s="36">
        <f t="shared" si="67"/>
        <v>0</v>
      </c>
      <c r="G149" s="36">
        <f t="shared" si="67"/>
        <v>0</v>
      </c>
      <c r="H149" s="36">
        <f t="shared" si="67"/>
        <v>0</v>
      </c>
      <c r="I149" s="36">
        <f t="shared" si="67"/>
        <v>0</v>
      </c>
      <c r="J149" s="73" t="str">
        <f t="shared" si="45"/>
        <v>-</v>
      </c>
    </row>
    <row r="150" ht="12.75" customHeight="1" spans="1:10">
      <c r="A150" s="33" t="s">
        <v>321</v>
      </c>
      <c r="B150" s="34" t="s">
        <v>85</v>
      </c>
      <c r="C150" s="35" t="s">
        <v>321</v>
      </c>
      <c r="D150" s="65">
        <f>SUM('510:816'!D150)</f>
        <v>0</v>
      </c>
      <c r="E150" s="65">
        <f>SUM('510:816'!E150)</f>
        <v>0</v>
      </c>
      <c r="F150" s="65">
        <f>'Nacionalno sufinanciranje'!D150</f>
        <v>0</v>
      </c>
      <c r="G150" s="65">
        <f>'Nacionalno sufinanciranje'!E150</f>
        <v>0</v>
      </c>
      <c r="H150" s="67">
        <f t="shared" ref="H150:I153" si="68">D150+F150</f>
        <v>0</v>
      </c>
      <c r="I150" s="67">
        <f t="shared" si="68"/>
        <v>0</v>
      </c>
      <c r="J150" s="73" t="str">
        <f t="shared" si="45"/>
        <v>-</v>
      </c>
    </row>
    <row r="151" ht="12.75" customHeight="1" spans="1:10">
      <c r="A151" s="33" t="s">
        <v>322</v>
      </c>
      <c r="B151" s="34" t="s">
        <v>87</v>
      </c>
      <c r="C151" s="35" t="s">
        <v>322</v>
      </c>
      <c r="D151" s="65">
        <f>SUM('510:816'!D151)</f>
        <v>0</v>
      </c>
      <c r="E151" s="65">
        <f>SUM('510:816'!E151)</f>
        <v>0</v>
      </c>
      <c r="F151" s="65">
        <f>'Nacionalno sufinanciranje'!D151</f>
        <v>0</v>
      </c>
      <c r="G151" s="65">
        <f>'Nacionalno sufinanciranje'!E151</f>
        <v>0</v>
      </c>
      <c r="H151" s="67">
        <f t="shared" si="68"/>
        <v>0</v>
      </c>
      <c r="I151" s="67">
        <f t="shared" si="68"/>
        <v>0</v>
      </c>
      <c r="J151" s="73" t="str">
        <f t="shared" si="45"/>
        <v>-</v>
      </c>
    </row>
    <row r="152" ht="22.8" spans="1:10">
      <c r="A152" s="33" t="s">
        <v>323</v>
      </c>
      <c r="B152" s="34" t="s">
        <v>89</v>
      </c>
      <c r="C152" s="35" t="s">
        <v>323</v>
      </c>
      <c r="D152" s="65">
        <f>SUM('510:816'!D152)</f>
        <v>0</v>
      </c>
      <c r="E152" s="65">
        <f>SUM('510:816'!E152)</f>
        <v>0</v>
      </c>
      <c r="F152" s="65">
        <f>'Nacionalno sufinanciranje'!D152</f>
        <v>0</v>
      </c>
      <c r="G152" s="65">
        <f>'Nacionalno sufinanciranje'!E152</f>
        <v>0</v>
      </c>
      <c r="H152" s="67">
        <f t="shared" si="68"/>
        <v>0</v>
      </c>
      <c r="I152" s="67">
        <f t="shared" si="68"/>
        <v>0</v>
      </c>
      <c r="J152" s="73" t="str">
        <f t="shared" si="45"/>
        <v>-</v>
      </c>
    </row>
    <row r="153" ht="22.8" spans="1:10">
      <c r="A153" s="33" t="s">
        <v>324</v>
      </c>
      <c r="B153" s="34" t="s">
        <v>91</v>
      </c>
      <c r="C153" s="35" t="s">
        <v>324</v>
      </c>
      <c r="D153" s="65">
        <f>SUM('510:816'!D153)</f>
        <v>0</v>
      </c>
      <c r="E153" s="65">
        <f>SUM('510:816'!E153)</f>
        <v>0</v>
      </c>
      <c r="F153" s="65">
        <f>'Nacionalno sufinanciranje'!D153</f>
        <v>0</v>
      </c>
      <c r="G153" s="65">
        <f>'Nacionalno sufinanciranje'!E153</f>
        <v>0</v>
      </c>
      <c r="H153" s="67">
        <f t="shared" si="68"/>
        <v>0</v>
      </c>
      <c r="I153" s="67">
        <f t="shared" si="68"/>
        <v>0</v>
      </c>
      <c r="J153" s="74" t="str">
        <f t="shared" si="45"/>
        <v>-</v>
      </c>
    </row>
    <row r="154" ht="22.8" spans="1:10">
      <c r="A154" s="33">
        <v>37</v>
      </c>
      <c r="B154" s="34" t="s">
        <v>325</v>
      </c>
      <c r="C154" s="35" t="s">
        <v>326</v>
      </c>
      <c r="D154" s="36">
        <f t="shared" ref="D154:I154" si="69">D155+D161</f>
        <v>0</v>
      </c>
      <c r="E154" s="36">
        <f t="shared" si="69"/>
        <v>0</v>
      </c>
      <c r="F154" s="36">
        <f t="shared" si="69"/>
        <v>0</v>
      </c>
      <c r="G154" s="36">
        <f t="shared" si="69"/>
        <v>0</v>
      </c>
      <c r="H154" s="36">
        <f t="shared" si="69"/>
        <v>0</v>
      </c>
      <c r="I154" s="36">
        <f t="shared" si="69"/>
        <v>0</v>
      </c>
      <c r="J154" s="74" t="str">
        <f t="shared" si="45"/>
        <v>-</v>
      </c>
    </row>
    <row r="155" ht="12" spans="1:10">
      <c r="A155" s="33">
        <v>371</v>
      </c>
      <c r="B155" s="34" t="s">
        <v>327</v>
      </c>
      <c r="C155" s="35" t="s">
        <v>328</v>
      </c>
      <c r="D155" s="36">
        <f t="shared" ref="D155:I155" si="70">SUM(D156:D160)</f>
        <v>0</v>
      </c>
      <c r="E155" s="36">
        <f t="shared" si="70"/>
        <v>0</v>
      </c>
      <c r="F155" s="36">
        <f t="shared" si="70"/>
        <v>0</v>
      </c>
      <c r="G155" s="36">
        <f t="shared" si="70"/>
        <v>0</v>
      </c>
      <c r="H155" s="36">
        <f t="shared" si="70"/>
        <v>0</v>
      </c>
      <c r="I155" s="36">
        <f t="shared" si="70"/>
        <v>0</v>
      </c>
      <c r="J155" s="74" t="str">
        <f t="shared" si="45"/>
        <v>-</v>
      </c>
    </row>
    <row r="156" ht="22.8" spans="1:10">
      <c r="A156" s="33">
        <v>3711</v>
      </c>
      <c r="B156" s="34" t="s">
        <v>329</v>
      </c>
      <c r="C156" s="35" t="s">
        <v>330</v>
      </c>
      <c r="D156" s="65">
        <f>SUM('510:816'!D156)</f>
        <v>0</v>
      </c>
      <c r="E156" s="65">
        <f>SUM('510:816'!E156)</f>
        <v>0</v>
      </c>
      <c r="F156" s="65">
        <f>'Nacionalno sufinanciranje'!D156</f>
        <v>0</v>
      </c>
      <c r="G156" s="65">
        <f>'Nacionalno sufinanciranje'!E156</f>
        <v>0</v>
      </c>
      <c r="H156" s="67">
        <f t="shared" ref="H156:I160" si="71">D156+F156</f>
        <v>0</v>
      </c>
      <c r="I156" s="67">
        <f t="shared" si="71"/>
        <v>0</v>
      </c>
      <c r="J156" s="73" t="str">
        <f t="shared" si="45"/>
        <v>-</v>
      </c>
    </row>
    <row r="157" ht="22.8" spans="1:10">
      <c r="A157" s="33">
        <v>3712</v>
      </c>
      <c r="B157" s="34" t="s">
        <v>331</v>
      </c>
      <c r="C157" s="35" t="s">
        <v>332</v>
      </c>
      <c r="D157" s="65">
        <f>SUM('510:816'!D157)</f>
        <v>0</v>
      </c>
      <c r="E157" s="65">
        <f>SUM('510:816'!E157)</f>
        <v>0</v>
      </c>
      <c r="F157" s="65">
        <f>'Nacionalno sufinanciranje'!D157</f>
        <v>0</v>
      </c>
      <c r="G157" s="65">
        <f>'Nacionalno sufinanciranje'!E157</f>
        <v>0</v>
      </c>
      <c r="H157" s="67">
        <f t="shared" si="71"/>
        <v>0</v>
      </c>
      <c r="I157" s="67">
        <f t="shared" si="71"/>
        <v>0</v>
      </c>
      <c r="J157" s="73" t="str">
        <f t="shared" si="45"/>
        <v>-</v>
      </c>
    </row>
    <row r="158" ht="12" spans="1:10">
      <c r="A158" s="33" t="s">
        <v>333</v>
      </c>
      <c r="B158" s="34" t="s">
        <v>334</v>
      </c>
      <c r="C158" s="35" t="s">
        <v>333</v>
      </c>
      <c r="D158" s="65">
        <f>SUM('510:816'!D158)</f>
        <v>0</v>
      </c>
      <c r="E158" s="65">
        <f>SUM('510:816'!E158)</f>
        <v>0</v>
      </c>
      <c r="F158" s="65">
        <f>'Nacionalno sufinanciranje'!D158</f>
        <v>0</v>
      </c>
      <c r="G158" s="65">
        <f>'Nacionalno sufinanciranje'!E158</f>
        <v>0</v>
      </c>
      <c r="H158" s="67">
        <f t="shared" si="71"/>
        <v>0</v>
      </c>
      <c r="I158" s="67">
        <f t="shared" si="71"/>
        <v>0</v>
      </c>
      <c r="J158" s="73" t="str">
        <f t="shared" si="45"/>
        <v>-</v>
      </c>
    </row>
    <row r="159" ht="12" spans="1:10">
      <c r="A159" s="33" t="s">
        <v>335</v>
      </c>
      <c r="B159" s="34" t="s">
        <v>336</v>
      </c>
      <c r="C159" s="35" t="s">
        <v>335</v>
      </c>
      <c r="D159" s="65">
        <f>SUM('510:816'!D159)</f>
        <v>0</v>
      </c>
      <c r="E159" s="65">
        <f>SUM('510:816'!E159)</f>
        <v>0</v>
      </c>
      <c r="F159" s="65">
        <f>'Nacionalno sufinanciranje'!D159</f>
        <v>0</v>
      </c>
      <c r="G159" s="65">
        <f>'Nacionalno sufinanciranje'!E159</f>
        <v>0</v>
      </c>
      <c r="H159" s="67">
        <f t="shared" si="71"/>
        <v>0</v>
      </c>
      <c r="I159" s="67">
        <f t="shared" si="71"/>
        <v>0</v>
      </c>
      <c r="J159" s="73" t="str">
        <f t="shared" si="45"/>
        <v>-</v>
      </c>
    </row>
    <row r="160" ht="12" spans="1:10">
      <c r="A160" s="33" t="s">
        <v>337</v>
      </c>
      <c r="B160" s="38" t="s">
        <v>338</v>
      </c>
      <c r="C160" s="35" t="s">
        <v>337</v>
      </c>
      <c r="D160" s="65">
        <f>SUM('510:816'!D160)</f>
        <v>0</v>
      </c>
      <c r="E160" s="65">
        <f>SUM('510:816'!E160)</f>
        <v>0</v>
      </c>
      <c r="F160" s="65">
        <f>'Nacionalno sufinanciranje'!D160</f>
        <v>0</v>
      </c>
      <c r="G160" s="65">
        <f>'Nacionalno sufinanciranje'!E160</f>
        <v>0</v>
      </c>
      <c r="H160" s="67">
        <f t="shared" si="71"/>
        <v>0</v>
      </c>
      <c r="I160" s="67">
        <f t="shared" si="71"/>
        <v>0</v>
      </c>
      <c r="J160" s="73" t="str">
        <f t="shared" si="45"/>
        <v>-</v>
      </c>
    </row>
    <row r="161" ht="12" spans="1:10">
      <c r="A161" s="33">
        <v>372</v>
      </c>
      <c r="B161" s="41" t="s">
        <v>339</v>
      </c>
      <c r="C161" s="35" t="s">
        <v>340</v>
      </c>
      <c r="D161" s="36">
        <f t="shared" ref="D161:I161" si="72">SUM(D162:D164)</f>
        <v>0</v>
      </c>
      <c r="E161" s="36">
        <f t="shared" si="72"/>
        <v>0</v>
      </c>
      <c r="F161" s="36">
        <f t="shared" si="72"/>
        <v>0</v>
      </c>
      <c r="G161" s="36">
        <f t="shared" si="72"/>
        <v>0</v>
      </c>
      <c r="H161" s="36">
        <f t="shared" si="72"/>
        <v>0</v>
      </c>
      <c r="I161" s="36">
        <f t="shared" si="72"/>
        <v>0</v>
      </c>
      <c r="J161" s="73" t="str">
        <f t="shared" si="45"/>
        <v>-</v>
      </c>
    </row>
    <row r="162" ht="12.75" customHeight="1" spans="1:10">
      <c r="A162" s="33">
        <v>3721</v>
      </c>
      <c r="B162" s="38" t="s">
        <v>341</v>
      </c>
      <c r="C162" s="35" t="s">
        <v>342</v>
      </c>
      <c r="D162" s="65">
        <f>SUM('510:816'!D162)</f>
        <v>0</v>
      </c>
      <c r="E162" s="65">
        <f>SUM('510:816'!E162)</f>
        <v>0</v>
      </c>
      <c r="F162" s="65">
        <f>'Nacionalno sufinanciranje'!D162</f>
        <v>0</v>
      </c>
      <c r="G162" s="65">
        <f>'Nacionalno sufinanciranje'!E162</f>
        <v>0</v>
      </c>
      <c r="H162" s="67">
        <f t="shared" ref="H162:I164" si="73">D162+F162</f>
        <v>0</v>
      </c>
      <c r="I162" s="67">
        <f t="shared" si="73"/>
        <v>0</v>
      </c>
      <c r="J162" s="73" t="str">
        <f t="shared" si="45"/>
        <v>-</v>
      </c>
    </row>
    <row r="163" ht="12.75" customHeight="1" spans="1:10">
      <c r="A163" s="33">
        <v>3722</v>
      </c>
      <c r="B163" s="38" t="s">
        <v>343</v>
      </c>
      <c r="C163" s="35" t="s">
        <v>344</v>
      </c>
      <c r="D163" s="65">
        <f>SUM('510:816'!D163)</f>
        <v>0</v>
      </c>
      <c r="E163" s="65">
        <f>SUM('510:816'!E163)</f>
        <v>0</v>
      </c>
      <c r="F163" s="65">
        <f>'Nacionalno sufinanciranje'!D163</f>
        <v>0</v>
      </c>
      <c r="G163" s="65">
        <f>'Nacionalno sufinanciranje'!E163</f>
        <v>0</v>
      </c>
      <c r="H163" s="67">
        <f t="shared" si="73"/>
        <v>0</v>
      </c>
      <c r="I163" s="67">
        <f t="shared" si="73"/>
        <v>0</v>
      </c>
      <c r="J163" s="73" t="str">
        <f t="shared" si="45"/>
        <v>-</v>
      </c>
    </row>
    <row r="164" ht="12.75" customHeight="1" spans="1:10">
      <c r="A164" s="33" t="s">
        <v>345</v>
      </c>
      <c r="B164" s="38" t="s">
        <v>346</v>
      </c>
      <c r="C164" s="35" t="s">
        <v>345</v>
      </c>
      <c r="D164" s="65">
        <f>SUM('510:816'!D164)</f>
        <v>0</v>
      </c>
      <c r="E164" s="65">
        <f>SUM('510:816'!E164)</f>
        <v>0</v>
      </c>
      <c r="F164" s="65">
        <f>'Nacionalno sufinanciranje'!D164</f>
        <v>0</v>
      </c>
      <c r="G164" s="65">
        <f>'Nacionalno sufinanciranje'!E164</f>
        <v>0</v>
      </c>
      <c r="H164" s="67">
        <f t="shared" si="73"/>
        <v>0</v>
      </c>
      <c r="I164" s="67">
        <f t="shared" si="73"/>
        <v>0</v>
      </c>
      <c r="J164" s="73" t="str">
        <f t="shared" si="45"/>
        <v>-</v>
      </c>
    </row>
    <row r="165" ht="22.8" spans="1:10">
      <c r="A165" s="33">
        <v>38</v>
      </c>
      <c r="B165" s="38" t="s">
        <v>347</v>
      </c>
      <c r="C165" s="35" t="s">
        <v>348</v>
      </c>
      <c r="D165" s="36">
        <f t="shared" ref="D165:I165" si="74">D166+D170+D175+D181</f>
        <v>0</v>
      </c>
      <c r="E165" s="36">
        <f t="shared" si="74"/>
        <v>0</v>
      </c>
      <c r="F165" s="36">
        <f t="shared" si="74"/>
        <v>0</v>
      </c>
      <c r="G165" s="36">
        <f t="shared" si="74"/>
        <v>0</v>
      </c>
      <c r="H165" s="36">
        <f t="shared" si="74"/>
        <v>0</v>
      </c>
      <c r="I165" s="36">
        <f t="shared" si="74"/>
        <v>0</v>
      </c>
      <c r="J165" s="73" t="str">
        <f t="shared" si="45"/>
        <v>-</v>
      </c>
    </row>
    <row r="166" ht="12.75" customHeight="1" spans="1:10">
      <c r="A166" s="33">
        <v>381</v>
      </c>
      <c r="B166" s="34" t="s">
        <v>349</v>
      </c>
      <c r="C166" s="35" t="s">
        <v>350</v>
      </c>
      <c r="D166" s="36">
        <f t="shared" ref="D166:I166" si="75">SUM(D167:D169)</f>
        <v>0</v>
      </c>
      <c r="E166" s="36">
        <f t="shared" si="75"/>
        <v>0</v>
      </c>
      <c r="F166" s="36">
        <f t="shared" si="75"/>
        <v>0</v>
      </c>
      <c r="G166" s="36">
        <f t="shared" si="75"/>
        <v>0</v>
      </c>
      <c r="H166" s="36">
        <f t="shared" si="75"/>
        <v>0</v>
      </c>
      <c r="I166" s="36">
        <f t="shared" si="75"/>
        <v>0</v>
      </c>
      <c r="J166" s="73" t="str">
        <f t="shared" si="45"/>
        <v>-</v>
      </c>
    </row>
    <row r="167" ht="12.75" customHeight="1" spans="1:10">
      <c r="A167" s="33">
        <v>3811</v>
      </c>
      <c r="B167" s="34" t="s">
        <v>351</v>
      </c>
      <c r="C167" s="35" t="s">
        <v>352</v>
      </c>
      <c r="D167" s="65">
        <f>SUM('510:816'!D167)</f>
        <v>0</v>
      </c>
      <c r="E167" s="65">
        <f>SUM('510:816'!E167)</f>
        <v>0</v>
      </c>
      <c r="F167" s="65">
        <f>'Nacionalno sufinanciranje'!D167</f>
        <v>0</v>
      </c>
      <c r="G167" s="65">
        <f>'Nacionalno sufinanciranje'!E167</f>
        <v>0</v>
      </c>
      <c r="H167" s="67">
        <f t="shared" ref="H167:I169" si="76">D167+F167</f>
        <v>0</v>
      </c>
      <c r="I167" s="67">
        <f t="shared" si="76"/>
        <v>0</v>
      </c>
      <c r="J167" s="73" t="str">
        <f t="shared" si="45"/>
        <v>-</v>
      </c>
    </row>
    <row r="168" ht="12.75" customHeight="1" spans="1:10">
      <c r="A168" s="33">
        <v>3812</v>
      </c>
      <c r="B168" s="34" t="s">
        <v>353</v>
      </c>
      <c r="C168" s="35" t="s">
        <v>354</v>
      </c>
      <c r="D168" s="65">
        <f>SUM('510:816'!D168)</f>
        <v>0</v>
      </c>
      <c r="E168" s="65">
        <f>SUM('510:816'!E168)</f>
        <v>0</v>
      </c>
      <c r="F168" s="65">
        <f>'Nacionalno sufinanciranje'!D168</f>
        <v>0</v>
      </c>
      <c r="G168" s="65">
        <f>'Nacionalno sufinanciranje'!E168</f>
        <v>0</v>
      </c>
      <c r="H168" s="67">
        <f t="shared" si="76"/>
        <v>0</v>
      </c>
      <c r="I168" s="67">
        <f t="shared" si="76"/>
        <v>0</v>
      </c>
      <c r="J168" s="73" t="str">
        <f t="shared" si="45"/>
        <v>-</v>
      </c>
    </row>
    <row r="169" ht="12.75" customHeight="1" spans="1:10">
      <c r="A169" s="33" t="s">
        <v>355</v>
      </c>
      <c r="B169" s="34" t="s">
        <v>356</v>
      </c>
      <c r="C169" s="35" t="s">
        <v>355</v>
      </c>
      <c r="D169" s="65">
        <f>SUM('510:816'!D169)</f>
        <v>0</v>
      </c>
      <c r="E169" s="65">
        <f>SUM('510:816'!E169)</f>
        <v>0</v>
      </c>
      <c r="F169" s="65">
        <f>'Nacionalno sufinanciranje'!D169</f>
        <v>0</v>
      </c>
      <c r="G169" s="65">
        <f>'Nacionalno sufinanciranje'!E169</f>
        <v>0</v>
      </c>
      <c r="H169" s="67">
        <f t="shared" si="76"/>
        <v>0</v>
      </c>
      <c r="I169" s="67">
        <f t="shared" si="76"/>
        <v>0</v>
      </c>
      <c r="J169" s="73" t="str">
        <f t="shared" si="45"/>
        <v>-</v>
      </c>
    </row>
    <row r="170" ht="12.75" customHeight="1" spans="1:10">
      <c r="A170" s="33">
        <v>382</v>
      </c>
      <c r="B170" s="38" t="s">
        <v>357</v>
      </c>
      <c r="C170" s="35" t="s">
        <v>358</v>
      </c>
      <c r="D170" s="36">
        <f t="shared" ref="D170:I170" si="77">SUM(D171:D174)</f>
        <v>0</v>
      </c>
      <c r="E170" s="36">
        <f t="shared" si="77"/>
        <v>0</v>
      </c>
      <c r="F170" s="36">
        <f t="shared" si="77"/>
        <v>0</v>
      </c>
      <c r="G170" s="36">
        <f t="shared" si="77"/>
        <v>0</v>
      </c>
      <c r="H170" s="36">
        <f t="shared" si="77"/>
        <v>0</v>
      </c>
      <c r="I170" s="36">
        <f t="shared" si="77"/>
        <v>0</v>
      </c>
      <c r="J170" s="73" t="str">
        <f t="shared" si="45"/>
        <v>-</v>
      </c>
    </row>
    <row r="171" ht="12.75" customHeight="1" spans="1:10">
      <c r="A171" s="33">
        <v>3821</v>
      </c>
      <c r="B171" s="34" t="s">
        <v>359</v>
      </c>
      <c r="C171" s="35" t="s">
        <v>360</v>
      </c>
      <c r="D171" s="65">
        <f>SUM('510:816'!D171)</f>
        <v>0</v>
      </c>
      <c r="E171" s="65">
        <f>SUM('510:816'!E171)</f>
        <v>0</v>
      </c>
      <c r="F171" s="65">
        <f>'Nacionalno sufinanciranje'!D171</f>
        <v>0</v>
      </c>
      <c r="G171" s="65">
        <f>'Nacionalno sufinanciranje'!E171</f>
        <v>0</v>
      </c>
      <c r="H171" s="67">
        <f t="shared" ref="H171:I174" si="78">D171+F171</f>
        <v>0</v>
      </c>
      <c r="I171" s="67">
        <f t="shared" si="78"/>
        <v>0</v>
      </c>
      <c r="J171" s="73" t="str">
        <f t="shared" si="45"/>
        <v>-</v>
      </c>
    </row>
    <row r="172" ht="12.75" customHeight="1" spans="1:10">
      <c r="A172" s="33">
        <v>3822</v>
      </c>
      <c r="B172" s="34" t="s">
        <v>361</v>
      </c>
      <c r="C172" s="35" t="s">
        <v>362</v>
      </c>
      <c r="D172" s="65">
        <f>SUM('510:816'!D172)</f>
        <v>0</v>
      </c>
      <c r="E172" s="65">
        <f>SUM('510:816'!E172)</f>
        <v>0</v>
      </c>
      <c r="F172" s="65">
        <f>'Nacionalno sufinanciranje'!D172</f>
        <v>0</v>
      </c>
      <c r="G172" s="65">
        <f>'Nacionalno sufinanciranje'!E172</f>
        <v>0</v>
      </c>
      <c r="H172" s="67">
        <f t="shared" si="78"/>
        <v>0</v>
      </c>
      <c r="I172" s="67">
        <f t="shared" si="78"/>
        <v>0</v>
      </c>
      <c r="J172" s="73" t="str">
        <f t="shared" ref="J172:J235" si="79">IF(H172&lt;&gt;0,IF(I172/H172&gt;=100,"&gt;&gt;100",I172/H172*100),"-")</f>
        <v>-</v>
      </c>
    </row>
    <row r="173" ht="12.75" customHeight="1" spans="1:10">
      <c r="A173" s="33" t="s">
        <v>363</v>
      </c>
      <c r="B173" s="34" t="s">
        <v>364</v>
      </c>
      <c r="C173" s="35" t="s">
        <v>363</v>
      </c>
      <c r="D173" s="65">
        <f>SUM('510:816'!D173)</f>
        <v>0</v>
      </c>
      <c r="E173" s="65">
        <f>SUM('510:816'!E173)</f>
        <v>0</v>
      </c>
      <c r="F173" s="65">
        <f>'Nacionalno sufinanciranje'!D173</f>
        <v>0</v>
      </c>
      <c r="G173" s="65">
        <f>'Nacionalno sufinanciranje'!E173</f>
        <v>0</v>
      </c>
      <c r="H173" s="67">
        <f t="shared" si="78"/>
        <v>0</v>
      </c>
      <c r="I173" s="67">
        <f t="shared" si="78"/>
        <v>0</v>
      </c>
      <c r="J173" s="73" t="str">
        <f t="shared" si="79"/>
        <v>-</v>
      </c>
    </row>
    <row r="174" ht="22.8" spans="1:10">
      <c r="A174" s="33" t="s">
        <v>365</v>
      </c>
      <c r="B174" s="34" t="s">
        <v>366</v>
      </c>
      <c r="C174" s="35" t="s">
        <v>365</v>
      </c>
      <c r="D174" s="65">
        <f>SUM('510:816'!D174)</f>
        <v>0</v>
      </c>
      <c r="E174" s="65">
        <f>SUM('510:816'!E174)</f>
        <v>0</v>
      </c>
      <c r="F174" s="65">
        <f>'Nacionalno sufinanciranje'!D174</f>
        <v>0</v>
      </c>
      <c r="G174" s="65">
        <f>'Nacionalno sufinanciranje'!E174</f>
        <v>0</v>
      </c>
      <c r="H174" s="67">
        <f t="shared" si="78"/>
        <v>0</v>
      </c>
      <c r="I174" s="67">
        <f t="shared" si="78"/>
        <v>0</v>
      </c>
      <c r="J174" s="73" t="str">
        <f t="shared" si="79"/>
        <v>-</v>
      </c>
    </row>
    <row r="175" ht="12.75" customHeight="1" spans="1:10">
      <c r="A175" s="33">
        <v>383</v>
      </c>
      <c r="B175" s="34" t="s">
        <v>367</v>
      </c>
      <c r="C175" s="35" t="s">
        <v>368</v>
      </c>
      <c r="D175" s="36">
        <f t="shared" ref="D175:I175" si="80">SUM(D176:D180)</f>
        <v>0</v>
      </c>
      <c r="E175" s="36">
        <f t="shared" si="80"/>
        <v>0</v>
      </c>
      <c r="F175" s="36">
        <f t="shared" si="80"/>
        <v>0</v>
      </c>
      <c r="G175" s="36">
        <f t="shared" si="80"/>
        <v>0</v>
      </c>
      <c r="H175" s="36">
        <f t="shared" si="80"/>
        <v>0</v>
      </c>
      <c r="I175" s="36">
        <f t="shared" si="80"/>
        <v>0</v>
      </c>
      <c r="J175" s="73" t="str">
        <f t="shared" si="79"/>
        <v>-</v>
      </c>
    </row>
    <row r="176" ht="12.75" customHeight="1" spans="1:10">
      <c r="A176" s="33">
        <v>3831</v>
      </c>
      <c r="B176" s="34" t="s">
        <v>369</v>
      </c>
      <c r="C176" s="35" t="s">
        <v>370</v>
      </c>
      <c r="D176" s="65">
        <f>SUM('510:816'!D176)</f>
        <v>0</v>
      </c>
      <c r="E176" s="65">
        <f>SUM('510:816'!E176)</f>
        <v>0</v>
      </c>
      <c r="F176" s="65">
        <f>'Nacionalno sufinanciranje'!D176</f>
        <v>0</v>
      </c>
      <c r="G176" s="65">
        <f>'Nacionalno sufinanciranje'!E176</f>
        <v>0</v>
      </c>
      <c r="H176" s="67">
        <f t="shared" ref="H176:I180" si="81">D176+F176</f>
        <v>0</v>
      </c>
      <c r="I176" s="67">
        <f t="shared" si="81"/>
        <v>0</v>
      </c>
      <c r="J176" s="73" t="str">
        <f t="shared" si="79"/>
        <v>-</v>
      </c>
    </row>
    <row r="177" ht="12.75" customHeight="1" spans="1:10">
      <c r="A177" s="33">
        <v>3832</v>
      </c>
      <c r="B177" s="34" t="s">
        <v>371</v>
      </c>
      <c r="C177" s="35" t="s">
        <v>372</v>
      </c>
      <c r="D177" s="65">
        <f>SUM('510:816'!D177)</f>
        <v>0</v>
      </c>
      <c r="E177" s="65">
        <f>SUM('510:816'!E177)</f>
        <v>0</v>
      </c>
      <c r="F177" s="65">
        <f>'Nacionalno sufinanciranje'!D177</f>
        <v>0</v>
      </c>
      <c r="G177" s="65">
        <f>'Nacionalno sufinanciranje'!E177</f>
        <v>0</v>
      </c>
      <c r="H177" s="67">
        <f t="shared" si="81"/>
        <v>0</v>
      </c>
      <c r="I177" s="67">
        <f t="shared" si="81"/>
        <v>0</v>
      </c>
      <c r="J177" s="73" t="str">
        <f t="shared" si="79"/>
        <v>-</v>
      </c>
    </row>
    <row r="178" ht="12.75" customHeight="1" spans="1:10">
      <c r="A178" s="33">
        <v>3833</v>
      </c>
      <c r="B178" s="34" t="s">
        <v>373</v>
      </c>
      <c r="C178" s="35" t="s">
        <v>374</v>
      </c>
      <c r="D178" s="65">
        <f>SUM('510:816'!D178)</f>
        <v>0</v>
      </c>
      <c r="E178" s="65">
        <f>SUM('510:816'!E178)</f>
        <v>0</v>
      </c>
      <c r="F178" s="65">
        <f>'Nacionalno sufinanciranje'!D178</f>
        <v>0</v>
      </c>
      <c r="G178" s="65">
        <f>'Nacionalno sufinanciranje'!E178</f>
        <v>0</v>
      </c>
      <c r="H178" s="67">
        <f t="shared" si="81"/>
        <v>0</v>
      </c>
      <c r="I178" s="67">
        <f t="shared" si="81"/>
        <v>0</v>
      </c>
      <c r="J178" s="73" t="str">
        <f t="shared" si="79"/>
        <v>-</v>
      </c>
    </row>
    <row r="179" ht="12.75" customHeight="1" spans="1:10">
      <c r="A179" s="33">
        <v>3834</v>
      </c>
      <c r="B179" s="34" t="s">
        <v>375</v>
      </c>
      <c r="C179" s="35" t="s">
        <v>376</v>
      </c>
      <c r="D179" s="65">
        <f>SUM('510:816'!D179)</f>
        <v>0</v>
      </c>
      <c r="E179" s="65">
        <f>SUM('510:816'!E179)</f>
        <v>0</v>
      </c>
      <c r="F179" s="65">
        <f>'Nacionalno sufinanciranje'!D179</f>
        <v>0</v>
      </c>
      <c r="G179" s="65">
        <f>'Nacionalno sufinanciranje'!E179</f>
        <v>0</v>
      </c>
      <c r="H179" s="67">
        <f t="shared" si="81"/>
        <v>0</v>
      </c>
      <c r="I179" s="67">
        <f t="shared" si="81"/>
        <v>0</v>
      </c>
      <c r="J179" s="73" t="str">
        <f t="shared" si="79"/>
        <v>-</v>
      </c>
    </row>
    <row r="180" ht="12.75" customHeight="1" spans="1:10">
      <c r="A180" s="33" t="s">
        <v>377</v>
      </c>
      <c r="B180" s="34" t="s">
        <v>378</v>
      </c>
      <c r="C180" s="35" t="s">
        <v>377</v>
      </c>
      <c r="D180" s="65">
        <f>SUM('510:816'!D180)</f>
        <v>0</v>
      </c>
      <c r="E180" s="65">
        <f>SUM('510:816'!E180)</f>
        <v>0</v>
      </c>
      <c r="F180" s="65">
        <f>'Nacionalno sufinanciranje'!D180</f>
        <v>0</v>
      </c>
      <c r="G180" s="65">
        <f>'Nacionalno sufinanciranje'!E180</f>
        <v>0</v>
      </c>
      <c r="H180" s="67">
        <f t="shared" si="81"/>
        <v>0</v>
      </c>
      <c r="I180" s="67">
        <f t="shared" si="81"/>
        <v>0</v>
      </c>
      <c r="J180" s="73" t="str">
        <f t="shared" si="79"/>
        <v>-</v>
      </c>
    </row>
    <row r="181" ht="12.75" customHeight="1" spans="1:10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 t="shared" ref="E181:I181" si="82">SUM(E182:E186)</f>
        <v>0</v>
      </c>
      <c r="F181" s="36">
        <f t="shared" si="82"/>
        <v>0</v>
      </c>
      <c r="G181" s="36">
        <f t="shared" si="82"/>
        <v>0</v>
      </c>
      <c r="H181" s="36">
        <f t="shared" si="82"/>
        <v>0</v>
      </c>
      <c r="I181" s="36">
        <f t="shared" si="82"/>
        <v>0</v>
      </c>
      <c r="J181" s="73" t="str">
        <f t="shared" si="79"/>
        <v>-</v>
      </c>
    </row>
    <row r="182" ht="22.8" spans="1:10">
      <c r="A182" s="33">
        <v>3861</v>
      </c>
      <c r="B182" s="34" t="s">
        <v>381</v>
      </c>
      <c r="C182" s="35" t="s">
        <v>382</v>
      </c>
      <c r="D182" s="65">
        <f>SUM('510:816'!D182)</f>
        <v>0</v>
      </c>
      <c r="E182" s="65">
        <f>SUM('510:816'!E182)</f>
        <v>0</v>
      </c>
      <c r="F182" s="65">
        <f>'Nacionalno sufinanciranje'!D182</f>
        <v>0</v>
      </c>
      <c r="G182" s="65">
        <f>'Nacionalno sufinanciranje'!E182</f>
        <v>0</v>
      </c>
      <c r="H182" s="67">
        <f t="shared" ref="H182:I186" si="83">D182+F182</f>
        <v>0</v>
      </c>
      <c r="I182" s="67">
        <f t="shared" si="83"/>
        <v>0</v>
      </c>
      <c r="J182" s="73" t="str">
        <f t="shared" si="79"/>
        <v>-</v>
      </c>
    </row>
    <row r="183" ht="22.8" spans="1:10">
      <c r="A183" s="33">
        <v>3862</v>
      </c>
      <c r="B183" s="38" t="s">
        <v>383</v>
      </c>
      <c r="C183" s="35" t="s">
        <v>384</v>
      </c>
      <c r="D183" s="65">
        <f>SUM('510:816'!D183)</f>
        <v>0</v>
      </c>
      <c r="E183" s="65">
        <f>SUM('510:816'!E183)</f>
        <v>0</v>
      </c>
      <c r="F183" s="65">
        <f>'Nacionalno sufinanciranje'!D183</f>
        <v>0</v>
      </c>
      <c r="G183" s="65">
        <f>'Nacionalno sufinanciranje'!E183</f>
        <v>0</v>
      </c>
      <c r="H183" s="67">
        <f t="shared" si="83"/>
        <v>0</v>
      </c>
      <c r="I183" s="67">
        <f t="shared" si="83"/>
        <v>0</v>
      </c>
      <c r="J183" s="73" t="str">
        <f t="shared" si="79"/>
        <v>-</v>
      </c>
    </row>
    <row r="184" ht="12.75" customHeight="1" spans="1:10">
      <c r="A184" s="33">
        <v>3863</v>
      </c>
      <c r="B184" s="38" t="s">
        <v>385</v>
      </c>
      <c r="C184" s="35" t="s">
        <v>386</v>
      </c>
      <c r="D184" s="65">
        <f>SUM('510:816'!D184)</f>
        <v>0</v>
      </c>
      <c r="E184" s="65">
        <f>SUM('510:816'!E184)</f>
        <v>0</v>
      </c>
      <c r="F184" s="65">
        <f>'Nacionalno sufinanciranje'!D184</f>
        <v>0</v>
      </c>
      <c r="G184" s="65">
        <f>'Nacionalno sufinanciranje'!E184</f>
        <v>0</v>
      </c>
      <c r="H184" s="67">
        <f t="shared" si="83"/>
        <v>0</v>
      </c>
      <c r="I184" s="67">
        <f t="shared" si="83"/>
        <v>0</v>
      </c>
      <c r="J184" s="73" t="str">
        <f t="shared" si="79"/>
        <v>-</v>
      </c>
    </row>
    <row r="185" ht="12.75" customHeight="1" spans="1:10">
      <c r="A185" s="33" t="s">
        <v>387</v>
      </c>
      <c r="B185" s="38" t="s">
        <v>388</v>
      </c>
      <c r="C185" s="35" t="s">
        <v>387</v>
      </c>
      <c r="D185" s="65">
        <f>SUM('510:816'!D185)</f>
        <v>0</v>
      </c>
      <c r="E185" s="65">
        <f>SUM('510:816'!E185)</f>
        <v>0</v>
      </c>
      <c r="F185" s="65">
        <f>'Nacionalno sufinanciranje'!D185</f>
        <v>0</v>
      </c>
      <c r="G185" s="65">
        <f>'Nacionalno sufinanciranje'!E185</f>
        <v>0</v>
      </c>
      <c r="H185" s="67">
        <f t="shared" si="83"/>
        <v>0</v>
      </c>
      <c r="I185" s="67">
        <f t="shared" si="83"/>
        <v>0</v>
      </c>
      <c r="J185" s="73" t="str">
        <f t="shared" si="79"/>
        <v>-</v>
      </c>
    </row>
    <row r="186" ht="22.8" spans="1:10">
      <c r="A186" s="33" t="s">
        <v>389</v>
      </c>
      <c r="B186" s="38" t="s">
        <v>390</v>
      </c>
      <c r="C186" s="35" t="s">
        <v>389</v>
      </c>
      <c r="D186" s="65">
        <f>SUM('510:816'!D186)</f>
        <v>0</v>
      </c>
      <c r="E186" s="65">
        <f>SUM('510:816'!E186)</f>
        <v>0</v>
      </c>
      <c r="F186" s="65">
        <f>'Nacionalno sufinanciranje'!D186</f>
        <v>0</v>
      </c>
      <c r="G186" s="65">
        <f>'Nacionalno sufinanciranje'!E186</f>
        <v>0</v>
      </c>
      <c r="H186" s="67">
        <f t="shared" si="83"/>
        <v>0</v>
      </c>
      <c r="I186" s="67">
        <f t="shared" si="83"/>
        <v>0</v>
      </c>
      <c r="J186" s="73" t="str">
        <f t="shared" si="79"/>
        <v>-</v>
      </c>
    </row>
    <row r="187" ht="12.75" customHeight="1" spans="1:10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 t="shared" ref="E187:I187" si="84">E188+E200+E233+E237+E239</f>
        <v>0</v>
      </c>
      <c r="F187" s="36">
        <f t="shared" si="84"/>
        <v>0</v>
      </c>
      <c r="G187" s="36">
        <f t="shared" si="84"/>
        <v>0</v>
      </c>
      <c r="H187" s="36">
        <f t="shared" si="84"/>
        <v>0</v>
      </c>
      <c r="I187" s="36">
        <f t="shared" si="84"/>
        <v>0</v>
      </c>
      <c r="J187" s="73" t="str">
        <f t="shared" si="79"/>
        <v>-</v>
      </c>
    </row>
    <row r="188" ht="12" spans="1:10">
      <c r="A188" s="33">
        <v>41</v>
      </c>
      <c r="B188" s="34" t="s">
        <v>393</v>
      </c>
      <c r="C188" s="35" t="s">
        <v>394</v>
      </c>
      <c r="D188" s="36">
        <f t="shared" ref="D188:I188" si="85">D189+D193</f>
        <v>0</v>
      </c>
      <c r="E188" s="36">
        <f t="shared" si="85"/>
        <v>0</v>
      </c>
      <c r="F188" s="36">
        <f t="shared" si="85"/>
        <v>0</v>
      </c>
      <c r="G188" s="36">
        <f t="shared" si="85"/>
        <v>0</v>
      </c>
      <c r="H188" s="36">
        <f t="shared" si="85"/>
        <v>0</v>
      </c>
      <c r="I188" s="36">
        <f t="shared" si="85"/>
        <v>0</v>
      </c>
      <c r="J188" s="73" t="str">
        <f t="shared" si="79"/>
        <v>-</v>
      </c>
    </row>
    <row r="189" ht="12.75" customHeight="1" spans="1:10">
      <c r="A189" s="33">
        <v>411</v>
      </c>
      <c r="B189" s="34" t="s">
        <v>395</v>
      </c>
      <c r="C189" s="35" t="s">
        <v>396</v>
      </c>
      <c r="D189" s="36">
        <f t="shared" ref="D189:I189" si="86">SUM(D190:D192)</f>
        <v>0</v>
      </c>
      <c r="E189" s="36">
        <f t="shared" si="86"/>
        <v>0</v>
      </c>
      <c r="F189" s="36">
        <f t="shared" si="86"/>
        <v>0</v>
      </c>
      <c r="G189" s="36">
        <f t="shared" si="86"/>
        <v>0</v>
      </c>
      <c r="H189" s="36">
        <f t="shared" si="86"/>
        <v>0</v>
      </c>
      <c r="I189" s="36">
        <f t="shared" si="86"/>
        <v>0</v>
      </c>
      <c r="J189" s="73" t="str">
        <f t="shared" si="79"/>
        <v>-</v>
      </c>
    </row>
    <row r="190" ht="12.75" customHeight="1" spans="1:10">
      <c r="A190" s="33">
        <v>4111</v>
      </c>
      <c r="B190" s="34" t="s">
        <v>397</v>
      </c>
      <c r="C190" s="35" t="s">
        <v>398</v>
      </c>
      <c r="D190" s="65">
        <f>SUM('510:816'!D190)</f>
        <v>0</v>
      </c>
      <c r="E190" s="65">
        <f>SUM('510:816'!E190)</f>
        <v>0</v>
      </c>
      <c r="F190" s="65">
        <f>'Nacionalno sufinanciranje'!D190</f>
        <v>0</v>
      </c>
      <c r="G190" s="65">
        <f>'Nacionalno sufinanciranje'!E190</f>
        <v>0</v>
      </c>
      <c r="H190" s="67">
        <f t="shared" ref="H190:I192" si="87">D190+F190</f>
        <v>0</v>
      </c>
      <c r="I190" s="67">
        <f t="shared" si="87"/>
        <v>0</v>
      </c>
      <c r="J190" s="73" t="str">
        <f t="shared" si="79"/>
        <v>-</v>
      </c>
    </row>
    <row r="191" ht="12.75" customHeight="1" spans="1:10">
      <c r="A191" s="33">
        <v>4112</v>
      </c>
      <c r="B191" s="34" t="s">
        <v>399</v>
      </c>
      <c r="C191" s="35" t="s">
        <v>400</v>
      </c>
      <c r="D191" s="65">
        <f>SUM('510:816'!D191)</f>
        <v>0</v>
      </c>
      <c r="E191" s="65">
        <f>SUM('510:816'!E191)</f>
        <v>0</v>
      </c>
      <c r="F191" s="65">
        <f>'Nacionalno sufinanciranje'!D191</f>
        <v>0</v>
      </c>
      <c r="G191" s="65">
        <f>'Nacionalno sufinanciranje'!E191</f>
        <v>0</v>
      </c>
      <c r="H191" s="67">
        <f t="shared" si="87"/>
        <v>0</v>
      </c>
      <c r="I191" s="67">
        <f t="shared" si="87"/>
        <v>0</v>
      </c>
      <c r="J191" s="73" t="str">
        <f t="shared" si="79"/>
        <v>-</v>
      </c>
    </row>
    <row r="192" ht="12.75" customHeight="1" spans="1:10">
      <c r="A192" s="33">
        <v>4113</v>
      </c>
      <c r="B192" s="34" t="s">
        <v>401</v>
      </c>
      <c r="C192" s="35" t="s">
        <v>402</v>
      </c>
      <c r="D192" s="65">
        <f>SUM('510:816'!D192)</f>
        <v>0</v>
      </c>
      <c r="E192" s="65">
        <f>SUM('510:816'!E192)</f>
        <v>0</v>
      </c>
      <c r="F192" s="65">
        <f>'Nacionalno sufinanciranje'!D192</f>
        <v>0</v>
      </c>
      <c r="G192" s="65">
        <f>'Nacionalno sufinanciranje'!E192</f>
        <v>0</v>
      </c>
      <c r="H192" s="67">
        <f t="shared" si="87"/>
        <v>0</v>
      </c>
      <c r="I192" s="67">
        <f t="shared" si="87"/>
        <v>0</v>
      </c>
      <c r="J192" s="73" t="str">
        <f t="shared" si="79"/>
        <v>-</v>
      </c>
    </row>
    <row r="193" ht="12.75" customHeight="1" spans="1:10">
      <c r="A193" s="33">
        <v>412</v>
      </c>
      <c r="B193" s="34" t="s">
        <v>403</v>
      </c>
      <c r="C193" s="35" t="s">
        <v>404</v>
      </c>
      <c r="D193" s="36">
        <f t="shared" ref="D193:I193" si="88">SUM(D194:D199)</f>
        <v>0</v>
      </c>
      <c r="E193" s="36">
        <f t="shared" si="88"/>
        <v>0</v>
      </c>
      <c r="F193" s="36">
        <f t="shared" si="88"/>
        <v>0</v>
      </c>
      <c r="G193" s="36">
        <f t="shared" si="88"/>
        <v>0</v>
      </c>
      <c r="H193" s="36">
        <f t="shared" si="88"/>
        <v>0</v>
      </c>
      <c r="I193" s="36">
        <f t="shared" si="88"/>
        <v>0</v>
      </c>
      <c r="J193" s="73" t="str">
        <f t="shared" si="79"/>
        <v>-</v>
      </c>
    </row>
    <row r="194" ht="12.75" customHeight="1" spans="1:10">
      <c r="A194" s="33">
        <v>4121</v>
      </c>
      <c r="B194" s="34" t="s">
        <v>405</v>
      </c>
      <c r="C194" s="35" t="s">
        <v>406</v>
      </c>
      <c r="D194" s="65">
        <f>SUM('510:816'!D194)</f>
        <v>0</v>
      </c>
      <c r="E194" s="65">
        <f>SUM('510:816'!E194)</f>
        <v>0</v>
      </c>
      <c r="F194" s="65">
        <f>'Nacionalno sufinanciranje'!D194</f>
        <v>0</v>
      </c>
      <c r="G194" s="65">
        <f>'Nacionalno sufinanciranje'!E194</f>
        <v>0</v>
      </c>
      <c r="H194" s="67">
        <f t="shared" ref="H194:I199" si="89">D194+F194</f>
        <v>0</v>
      </c>
      <c r="I194" s="67">
        <f t="shared" si="89"/>
        <v>0</v>
      </c>
      <c r="J194" s="73" t="str">
        <f t="shared" si="79"/>
        <v>-</v>
      </c>
    </row>
    <row r="195" ht="12.75" customHeight="1" spans="1:10">
      <c r="A195" s="33">
        <v>4122</v>
      </c>
      <c r="B195" s="34" t="s">
        <v>407</v>
      </c>
      <c r="C195" s="35" t="s">
        <v>408</v>
      </c>
      <c r="D195" s="65">
        <f>SUM('510:816'!D195)</f>
        <v>0</v>
      </c>
      <c r="E195" s="65">
        <f>SUM('510:816'!E195)</f>
        <v>0</v>
      </c>
      <c r="F195" s="65">
        <f>'Nacionalno sufinanciranje'!D195</f>
        <v>0</v>
      </c>
      <c r="G195" s="65">
        <f>'Nacionalno sufinanciranje'!E195</f>
        <v>0</v>
      </c>
      <c r="H195" s="67">
        <f t="shared" si="89"/>
        <v>0</v>
      </c>
      <c r="I195" s="67">
        <f t="shared" si="89"/>
        <v>0</v>
      </c>
      <c r="J195" s="73" t="str">
        <f t="shared" si="79"/>
        <v>-</v>
      </c>
    </row>
    <row r="196" ht="12.75" customHeight="1" spans="1:10">
      <c r="A196" s="33">
        <v>4123</v>
      </c>
      <c r="B196" s="34" t="s">
        <v>409</v>
      </c>
      <c r="C196" s="35" t="s">
        <v>410</v>
      </c>
      <c r="D196" s="65">
        <f>SUM('510:816'!D196)</f>
        <v>0</v>
      </c>
      <c r="E196" s="65">
        <f>SUM('510:816'!E196)</f>
        <v>0</v>
      </c>
      <c r="F196" s="65">
        <f>'Nacionalno sufinanciranje'!D196</f>
        <v>0</v>
      </c>
      <c r="G196" s="65">
        <f>'Nacionalno sufinanciranje'!E196</f>
        <v>0</v>
      </c>
      <c r="H196" s="67">
        <f t="shared" si="89"/>
        <v>0</v>
      </c>
      <c r="I196" s="67">
        <f t="shared" si="89"/>
        <v>0</v>
      </c>
      <c r="J196" s="73" t="str">
        <f t="shared" si="79"/>
        <v>-</v>
      </c>
    </row>
    <row r="197" ht="12.75" customHeight="1" spans="1:10">
      <c r="A197" s="33">
        <v>4124</v>
      </c>
      <c r="B197" s="34" t="s">
        <v>411</v>
      </c>
      <c r="C197" s="35" t="s">
        <v>412</v>
      </c>
      <c r="D197" s="65">
        <f>SUM('510:816'!D197)</f>
        <v>0</v>
      </c>
      <c r="E197" s="65">
        <f>SUM('510:816'!E197)</f>
        <v>0</v>
      </c>
      <c r="F197" s="65">
        <f>'Nacionalno sufinanciranje'!D197</f>
        <v>0</v>
      </c>
      <c r="G197" s="65">
        <f>'Nacionalno sufinanciranje'!E197</f>
        <v>0</v>
      </c>
      <c r="H197" s="67">
        <f t="shared" si="89"/>
        <v>0</v>
      </c>
      <c r="I197" s="67">
        <f t="shared" si="89"/>
        <v>0</v>
      </c>
      <c r="J197" s="73" t="str">
        <f t="shared" si="79"/>
        <v>-</v>
      </c>
    </row>
    <row r="198" ht="12.75" customHeight="1" spans="1:10">
      <c r="A198" s="33">
        <v>4125</v>
      </c>
      <c r="B198" s="34" t="s">
        <v>413</v>
      </c>
      <c r="C198" s="35" t="s">
        <v>414</v>
      </c>
      <c r="D198" s="65">
        <f>SUM('510:816'!D198)</f>
        <v>0</v>
      </c>
      <c r="E198" s="65">
        <f>SUM('510:816'!E198)</f>
        <v>0</v>
      </c>
      <c r="F198" s="65">
        <f>'Nacionalno sufinanciranje'!D198</f>
        <v>0</v>
      </c>
      <c r="G198" s="65">
        <f>'Nacionalno sufinanciranje'!E198</f>
        <v>0</v>
      </c>
      <c r="H198" s="67">
        <f t="shared" si="89"/>
        <v>0</v>
      </c>
      <c r="I198" s="67">
        <f t="shared" si="89"/>
        <v>0</v>
      </c>
      <c r="J198" s="73" t="str">
        <f t="shared" si="79"/>
        <v>-</v>
      </c>
    </row>
    <row r="199" ht="12.75" customHeight="1" spans="1:10">
      <c r="A199" s="33">
        <v>4126</v>
      </c>
      <c r="B199" s="34" t="s">
        <v>415</v>
      </c>
      <c r="C199" s="35" t="s">
        <v>416</v>
      </c>
      <c r="D199" s="65">
        <f>SUM('510:816'!D199)</f>
        <v>0</v>
      </c>
      <c r="E199" s="65">
        <f>SUM('510:816'!E199)</f>
        <v>0</v>
      </c>
      <c r="F199" s="65">
        <f>'Nacionalno sufinanciranje'!D199</f>
        <v>0</v>
      </c>
      <c r="G199" s="65">
        <f>'Nacionalno sufinanciranje'!E199</f>
        <v>0</v>
      </c>
      <c r="H199" s="67">
        <f t="shared" si="89"/>
        <v>0</v>
      </c>
      <c r="I199" s="67">
        <f t="shared" si="89"/>
        <v>0</v>
      </c>
      <c r="J199" s="73" t="str">
        <f t="shared" si="79"/>
        <v>-</v>
      </c>
    </row>
    <row r="200" ht="22.8" spans="1:10">
      <c r="A200" s="33">
        <v>42</v>
      </c>
      <c r="B200" s="43" t="s">
        <v>417</v>
      </c>
      <c r="C200" s="35" t="s">
        <v>418</v>
      </c>
      <c r="D200" s="36">
        <f t="shared" ref="D200:I200" si="90">D201+D206+D215+D220+D225+D228</f>
        <v>0</v>
      </c>
      <c r="E200" s="36">
        <f t="shared" si="90"/>
        <v>0</v>
      </c>
      <c r="F200" s="36">
        <f t="shared" si="90"/>
        <v>0</v>
      </c>
      <c r="G200" s="36">
        <f t="shared" si="90"/>
        <v>0</v>
      </c>
      <c r="H200" s="36">
        <f t="shared" si="90"/>
        <v>0</v>
      </c>
      <c r="I200" s="36">
        <f t="shared" si="90"/>
        <v>0</v>
      </c>
      <c r="J200" s="73" t="str">
        <f t="shared" si="79"/>
        <v>-</v>
      </c>
    </row>
    <row r="201" ht="12.75" customHeight="1" spans="1:10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 t="shared" ref="E201:I201" si="91">SUM(E202:E205)</f>
        <v>0</v>
      </c>
      <c r="F201" s="36">
        <f t="shared" si="91"/>
        <v>0</v>
      </c>
      <c r="G201" s="36">
        <f t="shared" si="91"/>
        <v>0</v>
      </c>
      <c r="H201" s="36">
        <f t="shared" si="91"/>
        <v>0</v>
      </c>
      <c r="I201" s="36">
        <f t="shared" si="91"/>
        <v>0</v>
      </c>
      <c r="J201" s="73" t="str">
        <f t="shared" si="79"/>
        <v>-</v>
      </c>
    </row>
    <row r="202" ht="12.75" customHeight="1" spans="1:10">
      <c r="A202" s="33">
        <v>4211</v>
      </c>
      <c r="B202" s="34" t="s">
        <v>421</v>
      </c>
      <c r="C202" s="35" t="s">
        <v>422</v>
      </c>
      <c r="D202" s="65">
        <f>SUM('510:816'!D202)</f>
        <v>0</v>
      </c>
      <c r="E202" s="65">
        <f>SUM('510:816'!E202)</f>
        <v>0</v>
      </c>
      <c r="F202" s="65">
        <f>'Nacionalno sufinanciranje'!D202</f>
        <v>0</v>
      </c>
      <c r="G202" s="65">
        <f>'Nacionalno sufinanciranje'!E202</f>
        <v>0</v>
      </c>
      <c r="H202" s="67">
        <f t="shared" ref="H202:I205" si="92">D202+F202</f>
        <v>0</v>
      </c>
      <c r="I202" s="67">
        <f t="shared" si="92"/>
        <v>0</v>
      </c>
      <c r="J202" s="73" t="str">
        <f t="shared" si="79"/>
        <v>-</v>
      </c>
    </row>
    <row r="203" ht="12.75" customHeight="1" spans="1:10">
      <c r="A203" s="33">
        <v>4212</v>
      </c>
      <c r="B203" s="34" t="s">
        <v>423</v>
      </c>
      <c r="C203" s="35" t="s">
        <v>424</v>
      </c>
      <c r="D203" s="65">
        <f>SUM('510:816'!D203)</f>
        <v>0</v>
      </c>
      <c r="E203" s="65">
        <f>SUM('510:816'!E203)</f>
        <v>0</v>
      </c>
      <c r="F203" s="65">
        <f>'Nacionalno sufinanciranje'!D203</f>
        <v>0</v>
      </c>
      <c r="G203" s="65">
        <f>'Nacionalno sufinanciranje'!E203</f>
        <v>0</v>
      </c>
      <c r="H203" s="67">
        <f t="shared" si="92"/>
        <v>0</v>
      </c>
      <c r="I203" s="67">
        <f t="shared" si="92"/>
        <v>0</v>
      </c>
      <c r="J203" s="73" t="str">
        <f t="shared" si="79"/>
        <v>-</v>
      </c>
    </row>
    <row r="204" ht="12.75" customHeight="1" spans="1:10">
      <c r="A204" s="33">
        <v>4213</v>
      </c>
      <c r="B204" s="34" t="s">
        <v>425</v>
      </c>
      <c r="C204" s="35" t="s">
        <v>426</v>
      </c>
      <c r="D204" s="65">
        <f>SUM('510:816'!D204)</f>
        <v>0</v>
      </c>
      <c r="E204" s="65">
        <f>SUM('510:816'!E204)</f>
        <v>0</v>
      </c>
      <c r="F204" s="65">
        <f>'Nacionalno sufinanciranje'!D204</f>
        <v>0</v>
      </c>
      <c r="G204" s="65">
        <f>'Nacionalno sufinanciranje'!E204</f>
        <v>0</v>
      </c>
      <c r="H204" s="67">
        <f t="shared" si="92"/>
        <v>0</v>
      </c>
      <c r="I204" s="67">
        <f t="shared" si="92"/>
        <v>0</v>
      </c>
      <c r="J204" s="73" t="str">
        <f t="shared" si="79"/>
        <v>-</v>
      </c>
    </row>
    <row r="205" ht="12.75" customHeight="1" spans="1:10">
      <c r="A205" s="33">
        <v>4214</v>
      </c>
      <c r="B205" s="34" t="s">
        <v>427</v>
      </c>
      <c r="C205" s="35" t="s">
        <v>428</v>
      </c>
      <c r="D205" s="65">
        <f>SUM('510:816'!D205)</f>
        <v>0</v>
      </c>
      <c r="E205" s="65">
        <f>SUM('510:816'!E205)</f>
        <v>0</v>
      </c>
      <c r="F205" s="65">
        <f>'Nacionalno sufinanciranje'!D205</f>
        <v>0</v>
      </c>
      <c r="G205" s="65">
        <f>'Nacionalno sufinanciranje'!E205</f>
        <v>0</v>
      </c>
      <c r="H205" s="67">
        <f t="shared" si="92"/>
        <v>0</v>
      </c>
      <c r="I205" s="67">
        <f t="shared" si="92"/>
        <v>0</v>
      </c>
      <c r="J205" s="73" t="str">
        <f t="shared" si="79"/>
        <v>-</v>
      </c>
    </row>
    <row r="206" ht="12.75" customHeight="1" spans="1:10">
      <c r="A206" s="33">
        <v>422</v>
      </c>
      <c r="B206" s="34" t="s">
        <v>429</v>
      </c>
      <c r="C206" s="35" t="s">
        <v>430</v>
      </c>
      <c r="D206" s="36">
        <f t="shared" ref="D206:I206" si="93">SUM(D207:D214)</f>
        <v>0</v>
      </c>
      <c r="E206" s="36">
        <f t="shared" si="93"/>
        <v>0</v>
      </c>
      <c r="F206" s="36">
        <f t="shared" si="93"/>
        <v>0</v>
      </c>
      <c r="G206" s="36">
        <f t="shared" si="93"/>
        <v>0</v>
      </c>
      <c r="H206" s="36">
        <f t="shared" si="93"/>
        <v>0</v>
      </c>
      <c r="I206" s="36">
        <f t="shared" si="93"/>
        <v>0</v>
      </c>
      <c r="J206" s="73" t="str">
        <f t="shared" si="79"/>
        <v>-</v>
      </c>
    </row>
    <row r="207" ht="12.75" customHeight="1" spans="1:10">
      <c r="A207" s="33">
        <v>4221</v>
      </c>
      <c r="B207" s="34" t="s">
        <v>431</v>
      </c>
      <c r="C207" s="35" t="s">
        <v>432</v>
      </c>
      <c r="D207" s="65">
        <f>SUM('510:816'!D207)</f>
        <v>0</v>
      </c>
      <c r="E207" s="65">
        <f>SUM('510:816'!E207)</f>
        <v>0</v>
      </c>
      <c r="F207" s="65">
        <f>'Nacionalno sufinanciranje'!D207</f>
        <v>0</v>
      </c>
      <c r="G207" s="65">
        <f>'Nacionalno sufinanciranje'!E207</f>
        <v>0</v>
      </c>
      <c r="H207" s="67">
        <f t="shared" ref="H207:I214" si="94">D207+F207</f>
        <v>0</v>
      </c>
      <c r="I207" s="67">
        <f t="shared" si="94"/>
        <v>0</v>
      </c>
      <c r="J207" s="73" t="str">
        <f t="shared" si="79"/>
        <v>-</v>
      </c>
    </row>
    <row r="208" ht="12.75" customHeight="1" spans="1:10">
      <c r="A208" s="33">
        <v>4222</v>
      </c>
      <c r="B208" s="34" t="s">
        <v>433</v>
      </c>
      <c r="C208" s="35" t="s">
        <v>434</v>
      </c>
      <c r="D208" s="65">
        <f>SUM('510:816'!D208)</f>
        <v>0</v>
      </c>
      <c r="E208" s="65">
        <f>SUM('510:816'!E208)</f>
        <v>0</v>
      </c>
      <c r="F208" s="65">
        <f>'Nacionalno sufinanciranje'!D208</f>
        <v>0</v>
      </c>
      <c r="G208" s="65">
        <f>'Nacionalno sufinanciranje'!E208</f>
        <v>0</v>
      </c>
      <c r="H208" s="67">
        <f t="shared" si="94"/>
        <v>0</v>
      </c>
      <c r="I208" s="67">
        <f t="shared" si="94"/>
        <v>0</v>
      </c>
      <c r="J208" s="73" t="str">
        <f t="shared" si="79"/>
        <v>-</v>
      </c>
    </row>
    <row r="209" ht="12.75" customHeight="1" spans="1:10">
      <c r="A209" s="33">
        <v>4223</v>
      </c>
      <c r="B209" s="34" t="s">
        <v>435</v>
      </c>
      <c r="C209" s="35" t="s">
        <v>436</v>
      </c>
      <c r="D209" s="65">
        <f>SUM('510:816'!D209)</f>
        <v>0</v>
      </c>
      <c r="E209" s="65">
        <f>SUM('510:816'!E209)</f>
        <v>0</v>
      </c>
      <c r="F209" s="65">
        <f>'Nacionalno sufinanciranje'!D209</f>
        <v>0</v>
      </c>
      <c r="G209" s="65">
        <f>'Nacionalno sufinanciranje'!E209</f>
        <v>0</v>
      </c>
      <c r="H209" s="67">
        <f t="shared" si="94"/>
        <v>0</v>
      </c>
      <c r="I209" s="67">
        <f t="shared" si="94"/>
        <v>0</v>
      </c>
      <c r="J209" s="73" t="str">
        <f t="shared" si="79"/>
        <v>-</v>
      </c>
    </row>
    <row r="210" ht="12.75" customHeight="1" spans="1:10">
      <c r="A210" s="33">
        <v>4224</v>
      </c>
      <c r="B210" s="34" t="s">
        <v>437</v>
      </c>
      <c r="C210" s="35" t="s">
        <v>438</v>
      </c>
      <c r="D210" s="65">
        <f>SUM('510:816'!D210)</f>
        <v>0</v>
      </c>
      <c r="E210" s="65">
        <f>SUM('510:816'!E210)</f>
        <v>0</v>
      </c>
      <c r="F210" s="65">
        <f>'Nacionalno sufinanciranje'!D210</f>
        <v>0</v>
      </c>
      <c r="G210" s="65">
        <f>'Nacionalno sufinanciranje'!E210</f>
        <v>0</v>
      </c>
      <c r="H210" s="67">
        <f t="shared" si="94"/>
        <v>0</v>
      </c>
      <c r="I210" s="67">
        <f t="shared" si="94"/>
        <v>0</v>
      </c>
      <c r="J210" s="73" t="str">
        <f t="shared" si="79"/>
        <v>-</v>
      </c>
    </row>
    <row r="211" ht="12.75" customHeight="1" spans="1:10">
      <c r="A211" s="37">
        <v>4225</v>
      </c>
      <c r="B211" s="38" t="s">
        <v>439</v>
      </c>
      <c r="C211" s="39" t="s">
        <v>440</v>
      </c>
      <c r="D211" s="65">
        <f>SUM('510:816'!D211)</f>
        <v>0</v>
      </c>
      <c r="E211" s="65">
        <f>SUM('510:816'!E211)</f>
        <v>0</v>
      </c>
      <c r="F211" s="65">
        <f>'Nacionalno sufinanciranje'!D211</f>
        <v>0</v>
      </c>
      <c r="G211" s="65">
        <f>'Nacionalno sufinanciranje'!E211</f>
        <v>0</v>
      </c>
      <c r="H211" s="66">
        <f t="shared" si="94"/>
        <v>0</v>
      </c>
      <c r="I211" s="66">
        <f t="shared" si="94"/>
        <v>0</v>
      </c>
      <c r="J211" s="73" t="str">
        <f t="shared" si="79"/>
        <v>-</v>
      </c>
    </row>
    <row r="212" ht="12.75" customHeight="1" spans="1:10">
      <c r="A212" s="33">
        <v>4226</v>
      </c>
      <c r="B212" s="34" t="s">
        <v>441</v>
      </c>
      <c r="C212" s="35" t="s">
        <v>442</v>
      </c>
      <c r="D212" s="65">
        <f>SUM('510:816'!D212)</f>
        <v>0</v>
      </c>
      <c r="E212" s="65">
        <f>SUM('510:816'!E212)</f>
        <v>0</v>
      </c>
      <c r="F212" s="65">
        <f>'Nacionalno sufinanciranje'!D212</f>
        <v>0</v>
      </c>
      <c r="G212" s="65">
        <f>'Nacionalno sufinanciranje'!E212</f>
        <v>0</v>
      </c>
      <c r="H212" s="67">
        <f t="shared" si="94"/>
        <v>0</v>
      </c>
      <c r="I212" s="67">
        <f t="shared" si="94"/>
        <v>0</v>
      </c>
      <c r="J212" s="73" t="str">
        <f t="shared" si="79"/>
        <v>-</v>
      </c>
    </row>
    <row r="213" ht="12.75" customHeight="1" spans="1:10">
      <c r="A213" s="33">
        <v>4227</v>
      </c>
      <c r="B213" s="43" t="s">
        <v>443</v>
      </c>
      <c r="C213" s="35" t="s">
        <v>444</v>
      </c>
      <c r="D213" s="65">
        <f>SUM('510:816'!D213)</f>
        <v>0</v>
      </c>
      <c r="E213" s="65">
        <f>SUM('510:816'!E213)</f>
        <v>0</v>
      </c>
      <c r="F213" s="65">
        <f>'Nacionalno sufinanciranje'!D213</f>
        <v>0</v>
      </c>
      <c r="G213" s="65">
        <f>'Nacionalno sufinanciranje'!E213</f>
        <v>0</v>
      </c>
      <c r="H213" s="67">
        <f t="shared" si="94"/>
        <v>0</v>
      </c>
      <c r="I213" s="67">
        <f t="shared" si="94"/>
        <v>0</v>
      </c>
      <c r="J213" s="73" t="str">
        <f t="shared" si="79"/>
        <v>-</v>
      </c>
    </row>
    <row r="214" ht="12.75" customHeight="1" spans="1:10">
      <c r="A214" s="33" t="s">
        <v>445</v>
      </c>
      <c r="B214" s="43" t="s">
        <v>446</v>
      </c>
      <c r="C214" s="35" t="s">
        <v>445</v>
      </c>
      <c r="D214" s="65">
        <f>SUM('510:816'!D214)</f>
        <v>0</v>
      </c>
      <c r="E214" s="65">
        <f>SUM('510:816'!E214)</f>
        <v>0</v>
      </c>
      <c r="F214" s="65">
        <f>'Nacionalno sufinanciranje'!D214</f>
        <v>0</v>
      </c>
      <c r="G214" s="65">
        <f>'Nacionalno sufinanciranje'!E214</f>
        <v>0</v>
      </c>
      <c r="H214" s="67">
        <f t="shared" si="94"/>
        <v>0</v>
      </c>
      <c r="I214" s="67">
        <f t="shared" si="94"/>
        <v>0</v>
      </c>
      <c r="J214" s="73" t="str">
        <f t="shared" si="79"/>
        <v>-</v>
      </c>
    </row>
    <row r="215" ht="12.75" customHeight="1" spans="1:10">
      <c r="A215" s="33">
        <v>423</v>
      </c>
      <c r="B215" s="34" t="s">
        <v>447</v>
      </c>
      <c r="C215" s="35" t="s">
        <v>448</v>
      </c>
      <c r="D215" s="36">
        <f t="shared" ref="D215:I215" si="95">SUM(D216:D219)</f>
        <v>0</v>
      </c>
      <c r="E215" s="36">
        <f t="shared" si="95"/>
        <v>0</v>
      </c>
      <c r="F215" s="36">
        <f t="shared" si="95"/>
        <v>0</v>
      </c>
      <c r="G215" s="36">
        <f t="shared" si="95"/>
        <v>0</v>
      </c>
      <c r="H215" s="36">
        <f t="shared" si="95"/>
        <v>0</v>
      </c>
      <c r="I215" s="36">
        <f t="shared" si="95"/>
        <v>0</v>
      </c>
      <c r="J215" s="73" t="str">
        <f t="shared" si="79"/>
        <v>-</v>
      </c>
    </row>
    <row r="216" ht="12.75" customHeight="1" spans="1:10">
      <c r="A216" s="33">
        <v>4231</v>
      </c>
      <c r="B216" s="34" t="s">
        <v>449</v>
      </c>
      <c r="C216" s="35" t="s">
        <v>450</v>
      </c>
      <c r="D216" s="65">
        <f>SUM('510:816'!D216)</f>
        <v>0</v>
      </c>
      <c r="E216" s="65">
        <f>SUM('510:816'!E216)</f>
        <v>0</v>
      </c>
      <c r="F216" s="65">
        <f>'Nacionalno sufinanciranje'!D216</f>
        <v>0</v>
      </c>
      <c r="G216" s="65">
        <f>'Nacionalno sufinanciranje'!E216</f>
        <v>0</v>
      </c>
      <c r="H216" s="67">
        <f t="shared" ref="H216:I219" si="96">D216+F216</f>
        <v>0</v>
      </c>
      <c r="I216" s="67">
        <f t="shared" si="96"/>
        <v>0</v>
      </c>
      <c r="J216" s="73" t="str">
        <f t="shared" si="79"/>
        <v>-</v>
      </c>
    </row>
    <row r="217" ht="12.75" customHeight="1" spans="1:10">
      <c r="A217" s="33">
        <v>4232</v>
      </c>
      <c r="B217" s="34" t="s">
        <v>451</v>
      </c>
      <c r="C217" s="35" t="s">
        <v>452</v>
      </c>
      <c r="D217" s="65">
        <f>SUM('510:816'!D217)</f>
        <v>0</v>
      </c>
      <c r="E217" s="65">
        <f>SUM('510:816'!E217)</f>
        <v>0</v>
      </c>
      <c r="F217" s="65">
        <f>'Nacionalno sufinanciranje'!D217</f>
        <v>0</v>
      </c>
      <c r="G217" s="65">
        <f>'Nacionalno sufinanciranje'!E217</f>
        <v>0</v>
      </c>
      <c r="H217" s="67">
        <f t="shared" si="96"/>
        <v>0</v>
      </c>
      <c r="I217" s="67">
        <f t="shared" si="96"/>
        <v>0</v>
      </c>
      <c r="J217" s="73" t="str">
        <f t="shared" si="79"/>
        <v>-</v>
      </c>
    </row>
    <row r="218" ht="12.75" customHeight="1" spans="1:10">
      <c r="A218" s="33">
        <v>4233</v>
      </c>
      <c r="B218" s="34" t="s">
        <v>453</v>
      </c>
      <c r="C218" s="35" t="s">
        <v>454</v>
      </c>
      <c r="D218" s="65">
        <f>SUM('510:816'!D218)</f>
        <v>0</v>
      </c>
      <c r="E218" s="65">
        <f>SUM('510:816'!E218)</f>
        <v>0</v>
      </c>
      <c r="F218" s="65">
        <f>'Nacionalno sufinanciranje'!D218</f>
        <v>0</v>
      </c>
      <c r="G218" s="65">
        <f>'Nacionalno sufinanciranje'!E218</f>
        <v>0</v>
      </c>
      <c r="H218" s="67">
        <f t="shared" si="96"/>
        <v>0</v>
      </c>
      <c r="I218" s="67">
        <f t="shared" si="96"/>
        <v>0</v>
      </c>
      <c r="J218" s="73" t="str">
        <f t="shared" si="79"/>
        <v>-</v>
      </c>
    </row>
    <row r="219" ht="12.75" customHeight="1" spans="1:10">
      <c r="A219" s="33">
        <v>4234</v>
      </c>
      <c r="B219" s="43" t="s">
        <v>455</v>
      </c>
      <c r="C219" s="35" t="s">
        <v>456</v>
      </c>
      <c r="D219" s="65">
        <f>SUM('510:816'!D219)</f>
        <v>0</v>
      </c>
      <c r="E219" s="65">
        <f>SUM('510:816'!E219)</f>
        <v>0</v>
      </c>
      <c r="F219" s="65">
        <f>'Nacionalno sufinanciranje'!D219</f>
        <v>0</v>
      </c>
      <c r="G219" s="65">
        <f>'Nacionalno sufinanciranje'!E219</f>
        <v>0</v>
      </c>
      <c r="H219" s="67">
        <f t="shared" si="96"/>
        <v>0</v>
      </c>
      <c r="I219" s="67">
        <f t="shared" si="96"/>
        <v>0</v>
      </c>
      <c r="J219" s="73" t="str">
        <f t="shared" si="79"/>
        <v>-</v>
      </c>
    </row>
    <row r="220" ht="12" spans="1:10">
      <c r="A220" s="33">
        <v>424</v>
      </c>
      <c r="B220" s="34" t="s">
        <v>457</v>
      </c>
      <c r="C220" s="35" t="s">
        <v>458</v>
      </c>
      <c r="D220" s="36">
        <f t="shared" ref="D220:I220" si="97">SUM(D221:D224)</f>
        <v>0</v>
      </c>
      <c r="E220" s="36">
        <f t="shared" si="97"/>
        <v>0</v>
      </c>
      <c r="F220" s="36">
        <f t="shared" si="97"/>
        <v>0</v>
      </c>
      <c r="G220" s="36">
        <f t="shared" si="97"/>
        <v>0</v>
      </c>
      <c r="H220" s="36">
        <f t="shared" si="97"/>
        <v>0</v>
      </c>
      <c r="I220" s="36">
        <f t="shared" si="97"/>
        <v>0</v>
      </c>
      <c r="J220" s="73" t="str">
        <f t="shared" si="79"/>
        <v>-</v>
      </c>
    </row>
    <row r="221" ht="12.75" customHeight="1" spans="1:10">
      <c r="A221" s="33">
        <v>4241</v>
      </c>
      <c r="B221" s="34" t="s">
        <v>459</v>
      </c>
      <c r="C221" s="35" t="s">
        <v>460</v>
      </c>
      <c r="D221" s="65">
        <f>SUM('510:816'!D221)</f>
        <v>0</v>
      </c>
      <c r="E221" s="65">
        <f>SUM('510:816'!E221)</f>
        <v>0</v>
      </c>
      <c r="F221" s="65">
        <f>'Nacionalno sufinanciranje'!D221</f>
        <v>0</v>
      </c>
      <c r="G221" s="65">
        <f>'Nacionalno sufinanciranje'!E221</f>
        <v>0</v>
      </c>
      <c r="H221" s="67">
        <f t="shared" ref="H221:I224" si="98">D221+F221</f>
        <v>0</v>
      </c>
      <c r="I221" s="67">
        <f t="shared" si="98"/>
        <v>0</v>
      </c>
      <c r="J221" s="73" t="str">
        <f t="shared" si="79"/>
        <v>-</v>
      </c>
    </row>
    <row r="222" ht="12.75" customHeight="1" spans="1:10">
      <c r="A222" s="33">
        <v>4242</v>
      </c>
      <c r="B222" s="34" t="s">
        <v>461</v>
      </c>
      <c r="C222" s="35" t="s">
        <v>462</v>
      </c>
      <c r="D222" s="65">
        <f>SUM('510:816'!D222)</f>
        <v>0</v>
      </c>
      <c r="E222" s="65">
        <f>SUM('510:816'!E222)</f>
        <v>0</v>
      </c>
      <c r="F222" s="65">
        <f>'Nacionalno sufinanciranje'!D222</f>
        <v>0</v>
      </c>
      <c r="G222" s="65">
        <f>'Nacionalno sufinanciranje'!E222</f>
        <v>0</v>
      </c>
      <c r="H222" s="67">
        <f t="shared" si="98"/>
        <v>0</v>
      </c>
      <c r="I222" s="67">
        <f t="shared" si="98"/>
        <v>0</v>
      </c>
      <c r="J222" s="73" t="str">
        <f t="shared" si="79"/>
        <v>-</v>
      </c>
    </row>
    <row r="223" ht="12.75" customHeight="1" spans="1:10">
      <c r="A223" s="33">
        <v>4243</v>
      </c>
      <c r="B223" s="34" t="s">
        <v>463</v>
      </c>
      <c r="C223" s="35" t="s">
        <v>464</v>
      </c>
      <c r="D223" s="65">
        <f>SUM('510:816'!D223)</f>
        <v>0</v>
      </c>
      <c r="E223" s="65">
        <f>SUM('510:816'!E223)</f>
        <v>0</v>
      </c>
      <c r="F223" s="65">
        <f>'Nacionalno sufinanciranje'!D223</f>
        <v>0</v>
      </c>
      <c r="G223" s="65">
        <f>'Nacionalno sufinanciranje'!E223</f>
        <v>0</v>
      </c>
      <c r="H223" s="67">
        <f t="shared" si="98"/>
        <v>0</v>
      </c>
      <c r="I223" s="67">
        <f t="shared" si="98"/>
        <v>0</v>
      </c>
      <c r="J223" s="73" t="str">
        <f t="shared" si="79"/>
        <v>-</v>
      </c>
    </row>
    <row r="224" ht="12.75" customHeight="1" spans="1:10">
      <c r="A224" s="33">
        <v>4244</v>
      </c>
      <c r="B224" s="34" t="s">
        <v>465</v>
      </c>
      <c r="C224" s="35" t="s">
        <v>466</v>
      </c>
      <c r="D224" s="65">
        <f>SUM('510:816'!D224)</f>
        <v>0</v>
      </c>
      <c r="E224" s="65">
        <f>SUM('510:816'!E224)</f>
        <v>0</v>
      </c>
      <c r="F224" s="65">
        <f>'Nacionalno sufinanciranje'!D224</f>
        <v>0</v>
      </c>
      <c r="G224" s="65">
        <f>'Nacionalno sufinanciranje'!E224</f>
        <v>0</v>
      </c>
      <c r="H224" s="67">
        <f t="shared" si="98"/>
        <v>0</v>
      </c>
      <c r="I224" s="67">
        <f t="shared" si="98"/>
        <v>0</v>
      </c>
      <c r="J224" s="73" t="str">
        <f t="shared" si="79"/>
        <v>-</v>
      </c>
    </row>
    <row r="225" ht="12.75" customHeight="1" spans="1:10">
      <c r="A225" s="33">
        <v>425</v>
      </c>
      <c r="B225" s="34" t="s">
        <v>467</v>
      </c>
      <c r="C225" s="35" t="s">
        <v>468</v>
      </c>
      <c r="D225" s="36">
        <f t="shared" ref="D225:I225" si="99">SUM(D226:D227)</f>
        <v>0</v>
      </c>
      <c r="E225" s="36">
        <f t="shared" si="99"/>
        <v>0</v>
      </c>
      <c r="F225" s="36">
        <f t="shared" si="99"/>
        <v>0</v>
      </c>
      <c r="G225" s="36">
        <f t="shared" si="99"/>
        <v>0</v>
      </c>
      <c r="H225" s="36">
        <f t="shared" si="99"/>
        <v>0</v>
      </c>
      <c r="I225" s="36">
        <f t="shared" si="99"/>
        <v>0</v>
      </c>
      <c r="J225" s="73" t="str">
        <f t="shared" si="79"/>
        <v>-</v>
      </c>
    </row>
    <row r="226" ht="12.75" customHeight="1" spans="1:10">
      <c r="A226" s="33">
        <v>4251</v>
      </c>
      <c r="B226" s="34" t="s">
        <v>469</v>
      </c>
      <c r="C226" s="35" t="s">
        <v>470</v>
      </c>
      <c r="D226" s="65">
        <f>SUM('510:816'!D226)</f>
        <v>0</v>
      </c>
      <c r="E226" s="65">
        <f>SUM('510:816'!E226)</f>
        <v>0</v>
      </c>
      <c r="F226" s="65">
        <f>'Nacionalno sufinanciranje'!D226</f>
        <v>0</v>
      </c>
      <c r="G226" s="65">
        <f>'Nacionalno sufinanciranje'!E226</f>
        <v>0</v>
      </c>
      <c r="H226" s="67">
        <f t="shared" ref="H226:I227" si="100">D226+F226</f>
        <v>0</v>
      </c>
      <c r="I226" s="67">
        <f t="shared" si="100"/>
        <v>0</v>
      </c>
      <c r="J226" s="73" t="str">
        <f t="shared" si="79"/>
        <v>-</v>
      </c>
    </row>
    <row r="227" ht="12.75" customHeight="1" spans="1:10">
      <c r="A227" s="33">
        <v>4252</v>
      </c>
      <c r="B227" s="34" t="s">
        <v>471</v>
      </c>
      <c r="C227" s="35" t="s">
        <v>472</v>
      </c>
      <c r="D227" s="65">
        <f>SUM('510:816'!D227)</f>
        <v>0</v>
      </c>
      <c r="E227" s="65">
        <f>SUM('510:816'!E227)</f>
        <v>0</v>
      </c>
      <c r="F227" s="65">
        <f>'Nacionalno sufinanciranje'!D227</f>
        <v>0</v>
      </c>
      <c r="G227" s="65">
        <f>'Nacionalno sufinanciranje'!E227</f>
        <v>0</v>
      </c>
      <c r="H227" s="67">
        <f t="shared" si="100"/>
        <v>0</v>
      </c>
      <c r="I227" s="67">
        <f t="shared" si="100"/>
        <v>0</v>
      </c>
      <c r="J227" s="73" t="str">
        <f t="shared" si="79"/>
        <v>-</v>
      </c>
    </row>
    <row r="228" ht="12.75" customHeight="1" spans="1:10">
      <c r="A228" s="33">
        <v>426</v>
      </c>
      <c r="B228" s="34" t="s">
        <v>473</v>
      </c>
      <c r="C228" s="35" t="s">
        <v>474</v>
      </c>
      <c r="D228" s="36">
        <f t="shared" ref="D228:I228" si="101">SUM(D229:D232)</f>
        <v>0</v>
      </c>
      <c r="E228" s="36">
        <f t="shared" si="101"/>
        <v>0</v>
      </c>
      <c r="F228" s="36">
        <f t="shared" si="101"/>
        <v>0</v>
      </c>
      <c r="G228" s="36">
        <f t="shared" si="101"/>
        <v>0</v>
      </c>
      <c r="H228" s="36">
        <f t="shared" si="101"/>
        <v>0</v>
      </c>
      <c r="I228" s="36">
        <f t="shared" si="101"/>
        <v>0</v>
      </c>
      <c r="J228" s="73" t="str">
        <f t="shared" si="79"/>
        <v>-</v>
      </c>
    </row>
    <row r="229" ht="12.75" customHeight="1" spans="1:10">
      <c r="A229" s="33">
        <v>4261</v>
      </c>
      <c r="B229" s="34" t="s">
        <v>475</v>
      </c>
      <c r="C229" s="35" t="s">
        <v>476</v>
      </c>
      <c r="D229" s="65">
        <f>SUM('510:816'!D229)</f>
        <v>0</v>
      </c>
      <c r="E229" s="65">
        <f>SUM('510:816'!E229)</f>
        <v>0</v>
      </c>
      <c r="F229" s="65">
        <f>'Nacionalno sufinanciranje'!D229</f>
        <v>0</v>
      </c>
      <c r="G229" s="65">
        <f>'Nacionalno sufinanciranje'!E229</f>
        <v>0</v>
      </c>
      <c r="H229" s="67">
        <f t="shared" ref="H229:I232" si="102">D229+F229</f>
        <v>0</v>
      </c>
      <c r="I229" s="67">
        <f t="shared" si="102"/>
        <v>0</v>
      </c>
      <c r="J229" s="73" t="str">
        <f t="shared" si="79"/>
        <v>-</v>
      </c>
    </row>
    <row r="230" ht="12.75" customHeight="1" spans="1:10">
      <c r="A230" s="33">
        <v>4262</v>
      </c>
      <c r="B230" s="34" t="s">
        <v>477</v>
      </c>
      <c r="C230" s="35" t="s">
        <v>478</v>
      </c>
      <c r="D230" s="65">
        <f>SUM('510:816'!D230)</f>
        <v>0</v>
      </c>
      <c r="E230" s="65">
        <f>SUM('510:816'!E230)</f>
        <v>0</v>
      </c>
      <c r="F230" s="65">
        <f>'Nacionalno sufinanciranje'!D230</f>
        <v>0</v>
      </c>
      <c r="G230" s="65">
        <f>'Nacionalno sufinanciranje'!E230</f>
        <v>0</v>
      </c>
      <c r="H230" s="67">
        <f t="shared" si="102"/>
        <v>0</v>
      </c>
      <c r="I230" s="67">
        <f t="shared" si="102"/>
        <v>0</v>
      </c>
      <c r="J230" s="73" t="str">
        <f t="shared" si="79"/>
        <v>-</v>
      </c>
    </row>
    <row r="231" ht="12.75" customHeight="1" spans="1:10">
      <c r="A231" s="33">
        <v>4263</v>
      </c>
      <c r="B231" s="34" t="s">
        <v>479</v>
      </c>
      <c r="C231" s="35" t="s">
        <v>480</v>
      </c>
      <c r="D231" s="65">
        <f>SUM('510:816'!D231)</f>
        <v>0</v>
      </c>
      <c r="E231" s="65">
        <f>SUM('510:816'!E231)</f>
        <v>0</v>
      </c>
      <c r="F231" s="65">
        <f>'Nacionalno sufinanciranje'!D231</f>
        <v>0</v>
      </c>
      <c r="G231" s="65">
        <f>'Nacionalno sufinanciranje'!E231</f>
        <v>0</v>
      </c>
      <c r="H231" s="67">
        <f t="shared" si="102"/>
        <v>0</v>
      </c>
      <c r="I231" s="67">
        <f t="shared" si="102"/>
        <v>0</v>
      </c>
      <c r="J231" s="73" t="str">
        <f t="shared" si="79"/>
        <v>-</v>
      </c>
    </row>
    <row r="232" ht="12.75" customHeight="1" spans="1:10">
      <c r="A232" s="33">
        <v>4264</v>
      </c>
      <c r="B232" s="34" t="s">
        <v>481</v>
      </c>
      <c r="C232" s="35" t="s">
        <v>482</v>
      </c>
      <c r="D232" s="65">
        <f>SUM('510:816'!D232)</f>
        <v>0</v>
      </c>
      <c r="E232" s="65">
        <f>SUM('510:816'!E232)</f>
        <v>0</v>
      </c>
      <c r="F232" s="65">
        <f>'Nacionalno sufinanciranje'!D232</f>
        <v>0</v>
      </c>
      <c r="G232" s="65">
        <f>'Nacionalno sufinanciranje'!E232</f>
        <v>0</v>
      </c>
      <c r="H232" s="67">
        <f t="shared" si="102"/>
        <v>0</v>
      </c>
      <c r="I232" s="67">
        <f t="shared" si="102"/>
        <v>0</v>
      </c>
      <c r="J232" s="73" t="str">
        <f t="shared" si="79"/>
        <v>-</v>
      </c>
    </row>
    <row r="233" ht="12" spans="1:10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 t="shared" ref="E233:I233" si="103">E234</f>
        <v>0</v>
      </c>
      <c r="F233" s="36">
        <f t="shared" si="103"/>
        <v>0</v>
      </c>
      <c r="G233" s="36">
        <f t="shared" si="103"/>
        <v>0</v>
      </c>
      <c r="H233" s="36">
        <f t="shared" si="103"/>
        <v>0</v>
      </c>
      <c r="I233" s="36">
        <f t="shared" si="103"/>
        <v>0</v>
      </c>
      <c r="J233" s="73" t="str">
        <f t="shared" si="79"/>
        <v>-</v>
      </c>
    </row>
    <row r="234" ht="12.75" customHeight="1" spans="1:10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 t="shared" ref="E234:I234" si="104">SUM(E235:E236)</f>
        <v>0</v>
      </c>
      <c r="F234" s="36">
        <f t="shared" si="104"/>
        <v>0</v>
      </c>
      <c r="G234" s="36">
        <f t="shared" si="104"/>
        <v>0</v>
      </c>
      <c r="H234" s="36">
        <f t="shared" si="104"/>
        <v>0</v>
      </c>
      <c r="I234" s="36">
        <f t="shared" si="104"/>
        <v>0</v>
      </c>
      <c r="J234" s="73" t="str">
        <f t="shared" si="79"/>
        <v>-</v>
      </c>
    </row>
    <row r="235" ht="12.75" customHeight="1" spans="1:10">
      <c r="A235" s="33">
        <v>4311</v>
      </c>
      <c r="B235" s="34" t="s">
        <v>487</v>
      </c>
      <c r="C235" s="35" t="s">
        <v>488</v>
      </c>
      <c r="D235" s="65">
        <f>SUM('510:816'!D235)</f>
        <v>0</v>
      </c>
      <c r="E235" s="65">
        <f>SUM('510:816'!E235)</f>
        <v>0</v>
      </c>
      <c r="F235" s="65">
        <f>'Nacionalno sufinanciranje'!D235</f>
        <v>0</v>
      </c>
      <c r="G235" s="65">
        <f>'Nacionalno sufinanciranje'!E235</f>
        <v>0</v>
      </c>
      <c r="H235" s="67">
        <f t="shared" ref="H235:I236" si="105">D235+F235</f>
        <v>0</v>
      </c>
      <c r="I235" s="67">
        <f t="shared" si="105"/>
        <v>0</v>
      </c>
      <c r="J235" s="73" t="str">
        <f t="shared" si="79"/>
        <v>-</v>
      </c>
    </row>
    <row r="236" ht="12.75" customHeight="1" spans="1:10">
      <c r="A236" s="33">
        <v>4312</v>
      </c>
      <c r="B236" s="34" t="s">
        <v>489</v>
      </c>
      <c r="C236" s="35" t="s">
        <v>490</v>
      </c>
      <c r="D236" s="65">
        <f>SUM('510:816'!D236)</f>
        <v>0</v>
      </c>
      <c r="E236" s="65">
        <f>SUM('510:816'!E236)</f>
        <v>0</v>
      </c>
      <c r="F236" s="65">
        <f>'Nacionalno sufinanciranje'!D236</f>
        <v>0</v>
      </c>
      <c r="G236" s="65">
        <f>'Nacionalno sufinanciranje'!E236</f>
        <v>0</v>
      </c>
      <c r="H236" s="67">
        <f t="shared" si="105"/>
        <v>0</v>
      </c>
      <c r="I236" s="67">
        <f t="shared" si="105"/>
        <v>0</v>
      </c>
      <c r="J236" s="73" t="str">
        <f t="shared" ref="J236:J300" si="106">IF(H236&lt;&gt;0,IF(I236/H236&gt;=100,"&gt;&gt;100",I236/H236*100),"-")</f>
        <v>-</v>
      </c>
    </row>
    <row r="237" ht="12.75" customHeight="1" spans="1:10">
      <c r="A237" s="33">
        <v>44</v>
      </c>
      <c r="B237" s="34" t="s">
        <v>491</v>
      </c>
      <c r="C237" s="35" t="s">
        <v>492</v>
      </c>
      <c r="D237" s="36">
        <f t="shared" ref="D237:I237" si="107">D238</f>
        <v>0</v>
      </c>
      <c r="E237" s="36">
        <f t="shared" si="107"/>
        <v>0</v>
      </c>
      <c r="F237" s="36">
        <f t="shared" si="107"/>
        <v>0</v>
      </c>
      <c r="G237" s="36">
        <f t="shared" si="107"/>
        <v>0</v>
      </c>
      <c r="H237" s="36">
        <f t="shared" si="107"/>
        <v>0</v>
      </c>
      <c r="I237" s="36">
        <f t="shared" si="107"/>
        <v>0</v>
      </c>
      <c r="J237" s="73" t="str">
        <f t="shared" si="106"/>
        <v>-</v>
      </c>
    </row>
    <row r="238" ht="12.75" customHeight="1" spans="1:10">
      <c r="A238" s="33">
        <v>441</v>
      </c>
      <c r="B238" s="34" t="s">
        <v>493</v>
      </c>
      <c r="C238" s="35" t="s">
        <v>494</v>
      </c>
      <c r="D238" s="65">
        <f>SUM('510:816'!D238)</f>
        <v>0</v>
      </c>
      <c r="E238" s="65">
        <f>SUM('510:816'!E238)</f>
        <v>0</v>
      </c>
      <c r="F238" s="65">
        <f>'Nacionalno sufinanciranje'!D238</f>
        <v>0</v>
      </c>
      <c r="G238" s="65">
        <f>'Nacionalno sufinanciranje'!E238</f>
        <v>0</v>
      </c>
      <c r="H238" s="67">
        <f>D238+F238</f>
        <v>0</v>
      </c>
      <c r="I238" s="67">
        <f>E238+G238</f>
        <v>0</v>
      </c>
      <c r="J238" s="73" t="str">
        <f t="shared" si="106"/>
        <v>-</v>
      </c>
    </row>
    <row r="239" ht="12" spans="1:10">
      <c r="A239" s="33">
        <v>45</v>
      </c>
      <c r="B239" s="34" t="s">
        <v>495</v>
      </c>
      <c r="C239" s="35" t="s">
        <v>496</v>
      </c>
      <c r="D239" s="36">
        <f t="shared" ref="D239:I239" si="108">SUM(D240:D243)</f>
        <v>0</v>
      </c>
      <c r="E239" s="36">
        <f t="shared" si="108"/>
        <v>0</v>
      </c>
      <c r="F239" s="36">
        <f t="shared" si="108"/>
        <v>0</v>
      </c>
      <c r="G239" s="36">
        <f t="shared" si="108"/>
        <v>0</v>
      </c>
      <c r="H239" s="36">
        <f t="shared" si="108"/>
        <v>0</v>
      </c>
      <c r="I239" s="36">
        <f t="shared" si="108"/>
        <v>0</v>
      </c>
      <c r="J239" s="73" t="str">
        <f t="shared" si="106"/>
        <v>-</v>
      </c>
    </row>
    <row r="240" ht="12.75" customHeight="1" spans="1:10">
      <c r="A240" s="33">
        <v>451</v>
      </c>
      <c r="B240" s="34" t="s">
        <v>497</v>
      </c>
      <c r="C240" s="35" t="s">
        <v>498</v>
      </c>
      <c r="D240" s="65">
        <f>SUM('510:816'!D240)</f>
        <v>0</v>
      </c>
      <c r="E240" s="65">
        <f>SUM('510:816'!E240)</f>
        <v>0</v>
      </c>
      <c r="F240" s="65">
        <f>'Nacionalno sufinanciranje'!D240</f>
        <v>0</v>
      </c>
      <c r="G240" s="65">
        <f>'Nacionalno sufinanciranje'!E240</f>
        <v>0</v>
      </c>
      <c r="H240" s="67">
        <f t="shared" ref="H240:I243" si="109">D240+F240</f>
        <v>0</v>
      </c>
      <c r="I240" s="67">
        <f t="shared" si="109"/>
        <v>0</v>
      </c>
      <c r="J240" s="73" t="str">
        <f t="shared" si="106"/>
        <v>-</v>
      </c>
    </row>
    <row r="241" ht="12.75" customHeight="1" spans="1:10">
      <c r="A241" s="33">
        <v>452</v>
      </c>
      <c r="B241" s="34" t="s">
        <v>499</v>
      </c>
      <c r="C241" s="35" t="s">
        <v>500</v>
      </c>
      <c r="D241" s="65">
        <f>SUM('510:816'!D241)</f>
        <v>0</v>
      </c>
      <c r="E241" s="65">
        <f>SUM('510:816'!E241)</f>
        <v>0</v>
      </c>
      <c r="F241" s="65">
        <f>'Nacionalno sufinanciranje'!D241</f>
        <v>0</v>
      </c>
      <c r="G241" s="65">
        <f>'Nacionalno sufinanciranje'!E241</f>
        <v>0</v>
      </c>
      <c r="H241" s="67">
        <f t="shared" si="109"/>
        <v>0</v>
      </c>
      <c r="I241" s="67">
        <f t="shared" si="109"/>
        <v>0</v>
      </c>
      <c r="J241" s="73" t="str">
        <f t="shared" si="106"/>
        <v>-</v>
      </c>
    </row>
    <row r="242" ht="12.75" customHeight="1" spans="1:10">
      <c r="A242" s="33">
        <v>453</v>
      </c>
      <c r="B242" s="34" t="s">
        <v>501</v>
      </c>
      <c r="C242" s="35" t="s">
        <v>502</v>
      </c>
      <c r="D242" s="65">
        <f>SUM('510:816'!D242)</f>
        <v>0</v>
      </c>
      <c r="E242" s="65">
        <f>SUM('510:816'!E242)</f>
        <v>0</v>
      </c>
      <c r="F242" s="65">
        <f>'Nacionalno sufinanciranje'!D242</f>
        <v>0</v>
      </c>
      <c r="G242" s="65">
        <f>'Nacionalno sufinanciranje'!E242</f>
        <v>0</v>
      </c>
      <c r="H242" s="67">
        <f t="shared" si="109"/>
        <v>0</v>
      </c>
      <c r="I242" s="67">
        <f t="shared" si="109"/>
        <v>0</v>
      </c>
      <c r="J242" s="73" t="str">
        <f t="shared" si="106"/>
        <v>-</v>
      </c>
    </row>
    <row r="243" ht="12.75" customHeight="1" spans="1:10">
      <c r="A243" s="33">
        <v>454</v>
      </c>
      <c r="B243" s="34" t="s">
        <v>503</v>
      </c>
      <c r="C243" s="35" t="s">
        <v>504</v>
      </c>
      <c r="D243" s="65">
        <f>SUM('510:816'!D243)</f>
        <v>0</v>
      </c>
      <c r="E243" s="65">
        <f>SUM('510:816'!E243)</f>
        <v>0</v>
      </c>
      <c r="F243" s="65">
        <f>'Nacionalno sufinanciranje'!D243</f>
        <v>0</v>
      </c>
      <c r="G243" s="65">
        <f>'Nacionalno sufinanciranje'!E243</f>
        <v>0</v>
      </c>
      <c r="H243" s="67">
        <f t="shared" si="109"/>
        <v>0</v>
      </c>
      <c r="I243" s="67">
        <f t="shared" si="109"/>
        <v>0</v>
      </c>
      <c r="J243" s="73" t="str">
        <f t="shared" si="106"/>
        <v>-</v>
      </c>
    </row>
    <row r="244" ht="12.75" customHeight="1" spans="1:10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 t="shared" ref="E244:I244" si="110">E245+E274+E287</f>
        <v>0</v>
      </c>
      <c r="F244" s="36">
        <f t="shared" si="110"/>
        <v>0</v>
      </c>
      <c r="G244" s="36">
        <f t="shared" si="110"/>
        <v>0</v>
      </c>
      <c r="H244" s="36">
        <f t="shared" si="110"/>
        <v>0</v>
      </c>
      <c r="I244" s="36">
        <f t="shared" si="110"/>
        <v>0</v>
      </c>
      <c r="J244" s="73" t="str">
        <f t="shared" si="106"/>
        <v>-</v>
      </c>
    </row>
    <row r="245" ht="12" spans="1:10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 t="shared" ref="E245:I245" si="111">E246+E249+E253+E254+E261+E266</f>
        <v>0</v>
      </c>
      <c r="F245" s="36">
        <f t="shared" si="111"/>
        <v>0</v>
      </c>
      <c r="G245" s="36">
        <f t="shared" si="111"/>
        <v>0</v>
      </c>
      <c r="H245" s="36">
        <f t="shared" si="111"/>
        <v>0</v>
      </c>
      <c r="I245" s="36">
        <f t="shared" si="111"/>
        <v>0</v>
      </c>
      <c r="J245" s="73" t="str">
        <f t="shared" si="106"/>
        <v>-</v>
      </c>
    </row>
    <row r="246" ht="22.8" spans="1:10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 t="shared" ref="E246:I246" si="112">SUM(E247:E248)</f>
        <v>0</v>
      </c>
      <c r="F246" s="36">
        <f t="shared" si="112"/>
        <v>0</v>
      </c>
      <c r="G246" s="36">
        <f t="shared" si="112"/>
        <v>0</v>
      </c>
      <c r="H246" s="36">
        <f t="shared" si="112"/>
        <v>0</v>
      </c>
      <c r="I246" s="36">
        <f t="shared" si="112"/>
        <v>0</v>
      </c>
      <c r="J246" s="73" t="str">
        <f t="shared" si="106"/>
        <v>-</v>
      </c>
    </row>
    <row r="247" ht="12" spans="1:10">
      <c r="A247" s="33">
        <v>5121</v>
      </c>
      <c r="B247" s="34" t="s">
        <v>511</v>
      </c>
      <c r="C247" s="35" t="s">
        <v>512</v>
      </c>
      <c r="D247" s="65">
        <f>SUM('510:816'!D247)</f>
        <v>0</v>
      </c>
      <c r="E247" s="65">
        <f>SUM('510:816'!E247)</f>
        <v>0</v>
      </c>
      <c r="F247" s="65">
        <f>'Nacionalno sufinanciranje'!D247</f>
        <v>0</v>
      </c>
      <c r="G247" s="65">
        <f>'Nacionalno sufinanciranje'!E247</f>
        <v>0</v>
      </c>
      <c r="H247" s="67">
        <f t="shared" ref="H247:I248" si="113">D247+F247</f>
        <v>0</v>
      </c>
      <c r="I247" s="67">
        <f t="shared" si="113"/>
        <v>0</v>
      </c>
      <c r="J247" s="73" t="str">
        <f t="shared" si="106"/>
        <v>-</v>
      </c>
    </row>
    <row r="248" ht="12" spans="1:10">
      <c r="A248" s="33">
        <v>5122</v>
      </c>
      <c r="B248" s="34" t="s">
        <v>513</v>
      </c>
      <c r="C248" s="35" t="s">
        <v>514</v>
      </c>
      <c r="D248" s="65">
        <f>SUM('510:816'!D248)</f>
        <v>0</v>
      </c>
      <c r="E248" s="65">
        <f>SUM('510:816'!E248)</f>
        <v>0</v>
      </c>
      <c r="F248" s="65">
        <f>'Nacionalno sufinanciranje'!D248</f>
        <v>0</v>
      </c>
      <c r="G248" s="65">
        <f>'Nacionalno sufinanciranje'!E248</f>
        <v>0</v>
      </c>
      <c r="H248" s="67">
        <f t="shared" si="113"/>
        <v>0</v>
      </c>
      <c r="I248" s="67">
        <f t="shared" si="113"/>
        <v>0</v>
      </c>
      <c r="J248" s="73" t="str">
        <f t="shared" si="106"/>
        <v>-</v>
      </c>
    </row>
    <row r="249" ht="22.8" spans="1:10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 t="shared" ref="E249:I249" si="114">SUM(E250:E252)</f>
        <v>0</v>
      </c>
      <c r="F249" s="36">
        <f t="shared" si="114"/>
        <v>0</v>
      </c>
      <c r="G249" s="36">
        <f t="shared" si="114"/>
        <v>0</v>
      </c>
      <c r="H249" s="36">
        <f t="shared" si="114"/>
        <v>0</v>
      </c>
      <c r="I249" s="36">
        <f t="shared" si="114"/>
        <v>0</v>
      </c>
      <c r="J249" s="73" t="str">
        <f t="shared" si="106"/>
        <v>-</v>
      </c>
    </row>
    <row r="250" ht="12.75" customHeight="1" spans="1:10">
      <c r="A250" s="33">
        <v>5132</v>
      </c>
      <c r="B250" s="34" t="s">
        <v>517</v>
      </c>
      <c r="C250" s="35" t="s">
        <v>518</v>
      </c>
      <c r="D250" s="65">
        <f>SUM('510:816'!D250)</f>
        <v>0</v>
      </c>
      <c r="E250" s="65">
        <f>SUM('510:816'!E250)</f>
        <v>0</v>
      </c>
      <c r="F250" s="65">
        <f>'Nacionalno sufinanciranje'!D250</f>
        <v>0</v>
      </c>
      <c r="G250" s="65">
        <f>'Nacionalno sufinanciranje'!E250</f>
        <v>0</v>
      </c>
      <c r="H250" s="67">
        <f t="shared" ref="H250:I253" si="115">D250+F250</f>
        <v>0</v>
      </c>
      <c r="I250" s="67">
        <f t="shared" si="115"/>
        <v>0</v>
      </c>
      <c r="J250" s="73" t="str">
        <f t="shared" si="106"/>
        <v>-</v>
      </c>
    </row>
    <row r="251" ht="12.75" customHeight="1" spans="1:10">
      <c r="A251" s="44">
        <v>5133</v>
      </c>
      <c r="B251" s="34" t="s">
        <v>519</v>
      </c>
      <c r="C251" s="45" t="s">
        <v>520</v>
      </c>
      <c r="D251" s="65">
        <f>SUM('510:816'!D251)</f>
        <v>0</v>
      </c>
      <c r="E251" s="65">
        <f>SUM('510:816'!E251)</f>
        <v>0</v>
      </c>
      <c r="F251" s="65">
        <f>'Nacionalno sufinanciranje'!D251</f>
        <v>0</v>
      </c>
      <c r="G251" s="65">
        <f>'Nacionalno sufinanciranje'!E251</f>
        <v>0</v>
      </c>
      <c r="H251" s="67">
        <f t="shared" si="115"/>
        <v>0</v>
      </c>
      <c r="I251" s="67">
        <f t="shared" si="115"/>
        <v>0</v>
      </c>
      <c r="J251" s="73" t="str">
        <f t="shared" si="106"/>
        <v>-</v>
      </c>
    </row>
    <row r="252" ht="12.75" customHeight="1" spans="1:10">
      <c r="A252" s="44">
        <v>5134</v>
      </c>
      <c r="B252" s="34" t="s">
        <v>521</v>
      </c>
      <c r="C252" s="45" t="s">
        <v>522</v>
      </c>
      <c r="D252" s="65">
        <f>SUM('510:816'!D252)</f>
        <v>0</v>
      </c>
      <c r="E252" s="65">
        <f>SUM('510:816'!E252)</f>
        <v>0</v>
      </c>
      <c r="F252" s="65">
        <f>'Nacionalno sufinanciranje'!D252</f>
        <v>0</v>
      </c>
      <c r="G252" s="65">
        <f>'Nacionalno sufinanciranje'!E252</f>
        <v>0</v>
      </c>
      <c r="H252" s="67">
        <f t="shared" si="115"/>
        <v>0</v>
      </c>
      <c r="I252" s="67">
        <f t="shared" si="115"/>
        <v>0</v>
      </c>
      <c r="J252" s="73" t="str">
        <f t="shared" si="106"/>
        <v>-</v>
      </c>
    </row>
    <row r="253" ht="12.75" customHeight="1" spans="1:10">
      <c r="A253" s="33">
        <v>514</v>
      </c>
      <c r="B253" s="43" t="s">
        <v>523</v>
      </c>
      <c r="C253" s="35" t="s">
        <v>524</v>
      </c>
      <c r="D253" s="65">
        <f>SUM('510:816'!D253)</f>
        <v>0</v>
      </c>
      <c r="E253" s="65">
        <f>SUM('510:816'!E253)</f>
        <v>0</v>
      </c>
      <c r="F253" s="65">
        <f>'Nacionalno sufinanciranje'!D253</f>
        <v>0</v>
      </c>
      <c r="G253" s="65">
        <f>'Nacionalno sufinanciranje'!E253</f>
        <v>0</v>
      </c>
      <c r="H253" s="67">
        <f t="shared" si="115"/>
        <v>0</v>
      </c>
      <c r="I253" s="67">
        <f t="shared" si="115"/>
        <v>0</v>
      </c>
      <c r="J253" s="73" t="str">
        <f t="shared" si="106"/>
        <v>-</v>
      </c>
    </row>
    <row r="254" ht="22.8" spans="1:10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 t="shared" ref="E254:I254" si="116">SUM(E255:E260)</f>
        <v>0</v>
      </c>
      <c r="F254" s="36">
        <f t="shared" si="116"/>
        <v>0</v>
      </c>
      <c r="G254" s="36">
        <f t="shared" si="116"/>
        <v>0</v>
      </c>
      <c r="H254" s="36">
        <f t="shared" si="116"/>
        <v>0</v>
      </c>
      <c r="I254" s="36">
        <f t="shared" si="116"/>
        <v>0</v>
      </c>
      <c r="J254" s="73" t="str">
        <f t="shared" si="106"/>
        <v>-</v>
      </c>
    </row>
    <row r="255" ht="12.75" customHeight="1" spans="1:10">
      <c r="A255" s="33">
        <v>5153</v>
      </c>
      <c r="B255" s="34" t="s">
        <v>527</v>
      </c>
      <c r="C255" s="35" t="s">
        <v>528</v>
      </c>
      <c r="D255" s="65">
        <f>SUM('510:816'!D255)</f>
        <v>0</v>
      </c>
      <c r="E255" s="65">
        <f>SUM('510:816'!E255)</f>
        <v>0</v>
      </c>
      <c r="F255" s="65">
        <f>'Nacionalno sufinanciranje'!D255</f>
        <v>0</v>
      </c>
      <c r="G255" s="65">
        <f>'Nacionalno sufinanciranje'!E255</f>
        <v>0</v>
      </c>
      <c r="H255" s="67">
        <f t="shared" ref="H255:I260" si="117">D255+F255</f>
        <v>0</v>
      </c>
      <c r="I255" s="67">
        <f t="shared" si="117"/>
        <v>0</v>
      </c>
      <c r="J255" s="73" t="str">
        <f t="shared" si="106"/>
        <v>-</v>
      </c>
    </row>
    <row r="256" ht="12" spans="1:10">
      <c r="A256" s="33">
        <v>5154</v>
      </c>
      <c r="B256" s="34" t="s">
        <v>529</v>
      </c>
      <c r="C256" s="35" t="s">
        <v>530</v>
      </c>
      <c r="D256" s="65">
        <f>SUM('510:816'!D256)</f>
        <v>0</v>
      </c>
      <c r="E256" s="65">
        <f>SUM('510:816'!E256)</f>
        <v>0</v>
      </c>
      <c r="F256" s="65">
        <f>'Nacionalno sufinanciranje'!D256</f>
        <v>0</v>
      </c>
      <c r="G256" s="65">
        <f>'Nacionalno sufinanciranje'!E256</f>
        <v>0</v>
      </c>
      <c r="H256" s="67">
        <f t="shared" si="117"/>
        <v>0</v>
      </c>
      <c r="I256" s="67">
        <f t="shared" si="117"/>
        <v>0</v>
      </c>
      <c r="J256" s="73" t="str">
        <f t="shared" si="106"/>
        <v>-</v>
      </c>
    </row>
    <row r="257" ht="12" spans="1:10">
      <c r="A257" s="33">
        <v>5155</v>
      </c>
      <c r="B257" s="34" t="s">
        <v>531</v>
      </c>
      <c r="C257" s="35" t="s">
        <v>532</v>
      </c>
      <c r="D257" s="65">
        <f>SUM('510:816'!D257)</f>
        <v>0</v>
      </c>
      <c r="E257" s="65">
        <f>SUM('510:816'!E257)</f>
        <v>0</v>
      </c>
      <c r="F257" s="65">
        <f>'Nacionalno sufinanciranje'!D257</f>
        <v>0</v>
      </c>
      <c r="G257" s="65">
        <f>'Nacionalno sufinanciranje'!E257</f>
        <v>0</v>
      </c>
      <c r="H257" s="67">
        <f t="shared" si="117"/>
        <v>0</v>
      </c>
      <c r="I257" s="67">
        <f t="shared" si="117"/>
        <v>0</v>
      </c>
      <c r="J257" s="73" t="str">
        <f t="shared" si="106"/>
        <v>-</v>
      </c>
    </row>
    <row r="258" ht="12.75" customHeight="1" spans="1:10">
      <c r="A258" s="33">
        <v>5156</v>
      </c>
      <c r="B258" s="34" t="s">
        <v>533</v>
      </c>
      <c r="C258" s="35" t="s">
        <v>534</v>
      </c>
      <c r="D258" s="65">
        <f>SUM('510:816'!D258)</f>
        <v>0</v>
      </c>
      <c r="E258" s="65">
        <f>SUM('510:816'!E258)</f>
        <v>0</v>
      </c>
      <c r="F258" s="65">
        <f>'Nacionalno sufinanciranje'!D258</f>
        <v>0</v>
      </c>
      <c r="G258" s="65">
        <f>'Nacionalno sufinanciranje'!E258</f>
        <v>0</v>
      </c>
      <c r="H258" s="67">
        <f t="shared" si="117"/>
        <v>0</v>
      </c>
      <c r="I258" s="67">
        <f t="shared" si="117"/>
        <v>0</v>
      </c>
      <c r="J258" s="73" t="str">
        <f t="shared" si="106"/>
        <v>-</v>
      </c>
    </row>
    <row r="259" ht="12.75" customHeight="1" spans="1:10">
      <c r="A259" s="33">
        <v>5157</v>
      </c>
      <c r="B259" s="34" t="s">
        <v>535</v>
      </c>
      <c r="C259" s="35" t="s">
        <v>536</v>
      </c>
      <c r="D259" s="65">
        <f>SUM('510:816'!D259)</f>
        <v>0</v>
      </c>
      <c r="E259" s="65">
        <f>SUM('510:816'!E259)</f>
        <v>0</v>
      </c>
      <c r="F259" s="65">
        <f>'Nacionalno sufinanciranje'!D259</f>
        <v>0</v>
      </c>
      <c r="G259" s="65">
        <f>'Nacionalno sufinanciranje'!E259</f>
        <v>0</v>
      </c>
      <c r="H259" s="67">
        <f t="shared" si="117"/>
        <v>0</v>
      </c>
      <c r="I259" s="67">
        <f t="shared" si="117"/>
        <v>0</v>
      </c>
      <c r="J259" s="73" t="str">
        <f t="shared" si="106"/>
        <v>-</v>
      </c>
    </row>
    <row r="260" ht="12.75" customHeight="1" spans="1:10">
      <c r="A260" s="33">
        <v>5158</v>
      </c>
      <c r="B260" s="34" t="s">
        <v>537</v>
      </c>
      <c r="C260" s="35" t="s">
        <v>538</v>
      </c>
      <c r="D260" s="65">
        <f>SUM('510:816'!D260)</f>
        <v>0</v>
      </c>
      <c r="E260" s="65">
        <f>SUM('510:816'!E260)</f>
        <v>0</v>
      </c>
      <c r="F260" s="65">
        <f>'Nacionalno sufinanciranje'!D260</f>
        <v>0</v>
      </c>
      <c r="G260" s="65">
        <f>'Nacionalno sufinanciranje'!E260</f>
        <v>0</v>
      </c>
      <c r="H260" s="67">
        <f t="shared" si="117"/>
        <v>0</v>
      </c>
      <c r="I260" s="67">
        <f t="shared" si="117"/>
        <v>0</v>
      </c>
      <c r="J260" s="73" t="str">
        <f t="shared" si="106"/>
        <v>-</v>
      </c>
    </row>
    <row r="261" ht="22.8" spans="1:10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 t="shared" ref="E261:I261" si="118">SUM(E262:E265)</f>
        <v>0</v>
      </c>
      <c r="F261" s="36">
        <f t="shared" si="118"/>
        <v>0</v>
      </c>
      <c r="G261" s="36">
        <f t="shared" si="118"/>
        <v>0</v>
      </c>
      <c r="H261" s="36">
        <f t="shared" si="118"/>
        <v>0</v>
      </c>
      <c r="I261" s="36">
        <f t="shared" si="118"/>
        <v>0</v>
      </c>
      <c r="J261" s="73" t="str">
        <f t="shared" si="106"/>
        <v>-</v>
      </c>
    </row>
    <row r="262" ht="12.75" customHeight="1" spans="1:10">
      <c r="A262" s="33">
        <v>5163</v>
      </c>
      <c r="B262" s="34" t="s">
        <v>541</v>
      </c>
      <c r="C262" s="35" t="s">
        <v>542</v>
      </c>
      <c r="D262" s="65">
        <f>SUM('510:816'!D262)</f>
        <v>0</v>
      </c>
      <c r="E262" s="65">
        <f>SUM('510:816'!E262)</f>
        <v>0</v>
      </c>
      <c r="F262" s="65">
        <f>'Nacionalno sufinanciranje'!D262</f>
        <v>0</v>
      </c>
      <c r="G262" s="65">
        <f>'Nacionalno sufinanciranje'!E262</f>
        <v>0</v>
      </c>
      <c r="H262" s="67">
        <f t="shared" ref="H262:I265" si="119">D262+F262</f>
        <v>0</v>
      </c>
      <c r="I262" s="67">
        <f t="shared" si="119"/>
        <v>0</v>
      </c>
      <c r="J262" s="73" t="str">
        <f t="shared" si="106"/>
        <v>-</v>
      </c>
    </row>
    <row r="263" ht="12.75" customHeight="1" spans="1:10">
      <c r="A263" s="33">
        <v>5164</v>
      </c>
      <c r="B263" s="34" t="s">
        <v>543</v>
      </c>
      <c r="C263" s="35" t="s">
        <v>544</v>
      </c>
      <c r="D263" s="65">
        <f>SUM('510:816'!D263)</f>
        <v>0</v>
      </c>
      <c r="E263" s="65">
        <f>SUM('510:816'!E263)</f>
        <v>0</v>
      </c>
      <c r="F263" s="65">
        <f>'Nacionalno sufinanciranje'!D263</f>
        <v>0</v>
      </c>
      <c r="G263" s="65">
        <f>'Nacionalno sufinanciranje'!E263</f>
        <v>0</v>
      </c>
      <c r="H263" s="67">
        <f t="shared" si="119"/>
        <v>0</v>
      </c>
      <c r="I263" s="67">
        <f t="shared" si="119"/>
        <v>0</v>
      </c>
      <c r="J263" s="73" t="str">
        <f t="shared" si="106"/>
        <v>-</v>
      </c>
    </row>
    <row r="264" ht="12.75" customHeight="1" spans="1:10">
      <c r="A264" s="33">
        <v>5165</v>
      </c>
      <c r="B264" s="34" t="s">
        <v>545</v>
      </c>
      <c r="C264" s="35" t="s">
        <v>546</v>
      </c>
      <c r="D264" s="65">
        <f>SUM('510:816'!D264)</f>
        <v>0</v>
      </c>
      <c r="E264" s="65">
        <f>SUM('510:816'!E264)</f>
        <v>0</v>
      </c>
      <c r="F264" s="65">
        <f>'Nacionalno sufinanciranje'!D264</f>
        <v>0</v>
      </c>
      <c r="G264" s="65">
        <f>'Nacionalno sufinanciranje'!E264</f>
        <v>0</v>
      </c>
      <c r="H264" s="67">
        <f t="shared" si="119"/>
        <v>0</v>
      </c>
      <c r="I264" s="67">
        <f t="shared" si="119"/>
        <v>0</v>
      </c>
      <c r="J264" s="73" t="str">
        <f t="shared" si="106"/>
        <v>-</v>
      </c>
    </row>
    <row r="265" ht="12.75" customHeight="1" spans="1:10">
      <c r="A265" s="33">
        <v>5166</v>
      </c>
      <c r="B265" s="34" t="s">
        <v>547</v>
      </c>
      <c r="C265" s="35" t="s">
        <v>548</v>
      </c>
      <c r="D265" s="65">
        <f>SUM('510:816'!D265)</f>
        <v>0</v>
      </c>
      <c r="E265" s="65">
        <f>SUM('510:816'!E265)</f>
        <v>0</v>
      </c>
      <c r="F265" s="65">
        <f>'Nacionalno sufinanciranje'!D265</f>
        <v>0</v>
      </c>
      <c r="G265" s="65">
        <f>'Nacionalno sufinanciranje'!E265</f>
        <v>0</v>
      </c>
      <c r="H265" s="67">
        <f t="shared" si="119"/>
        <v>0</v>
      </c>
      <c r="I265" s="67">
        <f t="shared" si="119"/>
        <v>0</v>
      </c>
      <c r="J265" s="73" t="str">
        <f t="shared" si="106"/>
        <v>-</v>
      </c>
    </row>
    <row r="266" ht="12.75" customHeight="1" spans="1:10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 t="shared" ref="E266:I266" si="120">SUM(E267:E273)</f>
        <v>0</v>
      </c>
      <c r="F266" s="36">
        <f t="shared" si="120"/>
        <v>0</v>
      </c>
      <c r="G266" s="36">
        <f t="shared" si="120"/>
        <v>0</v>
      </c>
      <c r="H266" s="36">
        <f t="shared" si="120"/>
        <v>0</v>
      </c>
      <c r="I266" s="36">
        <f t="shared" si="120"/>
        <v>0</v>
      </c>
      <c r="J266" s="73" t="str">
        <f t="shared" si="106"/>
        <v>-</v>
      </c>
    </row>
    <row r="267" ht="12.75" customHeight="1" spans="1:10">
      <c r="A267" s="33">
        <v>5171</v>
      </c>
      <c r="B267" s="34" t="s">
        <v>551</v>
      </c>
      <c r="C267" s="35" t="s">
        <v>552</v>
      </c>
      <c r="D267" s="65">
        <f>SUM('510:816'!D267)</f>
        <v>0</v>
      </c>
      <c r="E267" s="65">
        <f>SUM('510:816'!E267)</f>
        <v>0</v>
      </c>
      <c r="F267" s="65">
        <f>'Nacionalno sufinanciranje'!D267</f>
        <v>0</v>
      </c>
      <c r="G267" s="65">
        <f>'Nacionalno sufinanciranje'!E267</f>
        <v>0</v>
      </c>
      <c r="H267" s="67">
        <f t="shared" ref="H267:I273" si="121">D267+F267</f>
        <v>0</v>
      </c>
      <c r="I267" s="67">
        <f t="shared" si="121"/>
        <v>0</v>
      </c>
      <c r="J267" s="73" t="str">
        <f t="shared" si="106"/>
        <v>-</v>
      </c>
    </row>
    <row r="268" ht="12.75" customHeight="1" spans="1:10">
      <c r="A268" s="33">
        <v>5172</v>
      </c>
      <c r="B268" s="34" t="s">
        <v>553</v>
      </c>
      <c r="C268" s="35" t="s">
        <v>554</v>
      </c>
      <c r="D268" s="65">
        <f>SUM('510:816'!D268)</f>
        <v>0</v>
      </c>
      <c r="E268" s="65">
        <f>SUM('510:816'!E268)</f>
        <v>0</v>
      </c>
      <c r="F268" s="65">
        <f>'Nacionalno sufinanciranje'!D268</f>
        <v>0</v>
      </c>
      <c r="G268" s="65">
        <f>'Nacionalno sufinanciranje'!E268</f>
        <v>0</v>
      </c>
      <c r="H268" s="67">
        <f t="shared" si="121"/>
        <v>0</v>
      </c>
      <c r="I268" s="67">
        <f t="shared" si="121"/>
        <v>0</v>
      </c>
      <c r="J268" s="73" t="str">
        <f t="shared" si="106"/>
        <v>-</v>
      </c>
    </row>
    <row r="269" ht="12.75" customHeight="1" spans="1:10">
      <c r="A269" s="33">
        <v>5173</v>
      </c>
      <c r="B269" s="34" t="s">
        <v>555</v>
      </c>
      <c r="C269" s="35" t="s">
        <v>556</v>
      </c>
      <c r="D269" s="65">
        <f>SUM('510:816'!D269)</f>
        <v>0</v>
      </c>
      <c r="E269" s="65">
        <f>SUM('510:816'!E269)</f>
        <v>0</v>
      </c>
      <c r="F269" s="65">
        <f>'Nacionalno sufinanciranje'!D269</f>
        <v>0</v>
      </c>
      <c r="G269" s="65">
        <f>'Nacionalno sufinanciranje'!E269</f>
        <v>0</v>
      </c>
      <c r="H269" s="67">
        <f t="shared" si="121"/>
        <v>0</v>
      </c>
      <c r="I269" s="67">
        <f t="shared" si="121"/>
        <v>0</v>
      </c>
      <c r="J269" s="73" t="str">
        <f t="shared" si="106"/>
        <v>-</v>
      </c>
    </row>
    <row r="270" ht="12.75" customHeight="1" spans="1:10">
      <c r="A270" s="33">
        <v>5174</v>
      </c>
      <c r="B270" s="34" t="s">
        <v>557</v>
      </c>
      <c r="C270" s="35" t="s">
        <v>558</v>
      </c>
      <c r="D270" s="65">
        <f>SUM('510:816'!D270)</f>
        <v>0</v>
      </c>
      <c r="E270" s="65">
        <f>SUM('510:816'!E270)</f>
        <v>0</v>
      </c>
      <c r="F270" s="65">
        <f>'Nacionalno sufinanciranje'!D270</f>
        <v>0</v>
      </c>
      <c r="G270" s="65">
        <f>'Nacionalno sufinanciranje'!E270</f>
        <v>0</v>
      </c>
      <c r="H270" s="67">
        <f t="shared" si="121"/>
        <v>0</v>
      </c>
      <c r="I270" s="67">
        <f t="shared" si="121"/>
        <v>0</v>
      </c>
      <c r="J270" s="73" t="str">
        <f t="shared" si="106"/>
        <v>-</v>
      </c>
    </row>
    <row r="271" ht="12.75" customHeight="1" spans="1:10">
      <c r="A271" s="33">
        <v>5175</v>
      </c>
      <c r="B271" s="34" t="s">
        <v>559</v>
      </c>
      <c r="C271" s="35" t="s">
        <v>560</v>
      </c>
      <c r="D271" s="65">
        <f>SUM('510:816'!D271)</f>
        <v>0</v>
      </c>
      <c r="E271" s="65">
        <f>SUM('510:816'!E271)</f>
        <v>0</v>
      </c>
      <c r="F271" s="65">
        <f>'Nacionalno sufinanciranje'!D271</f>
        <v>0</v>
      </c>
      <c r="G271" s="65">
        <f>'Nacionalno sufinanciranje'!E271</f>
        <v>0</v>
      </c>
      <c r="H271" s="67">
        <f t="shared" si="121"/>
        <v>0</v>
      </c>
      <c r="I271" s="67">
        <f t="shared" si="121"/>
        <v>0</v>
      </c>
      <c r="J271" s="73" t="str">
        <f t="shared" si="106"/>
        <v>-</v>
      </c>
    </row>
    <row r="272" ht="12" spans="1:10">
      <c r="A272" s="37">
        <v>5176</v>
      </c>
      <c r="B272" s="38" t="s">
        <v>561</v>
      </c>
      <c r="C272" s="39" t="s">
        <v>562</v>
      </c>
      <c r="D272" s="65">
        <f>SUM('510:816'!D272)</f>
        <v>0</v>
      </c>
      <c r="E272" s="65">
        <f>SUM('510:816'!E272)</f>
        <v>0</v>
      </c>
      <c r="F272" s="65">
        <f>'Nacionalno sufinanciranje'!D272</f>
        <v>0</v>
      </c>
      <c r="G272" s="65">
        <f>'Nacionalno sufinanciranje'!E272</f>
        <v>0</v>
      </c>
      <c r="H272" s="66">
        <f t="shared" si="121"/>
        <v>0</v>
      </c>
      <c r="I272" s="66">
        <f t="shared" si="121"/>
        <v>0</v>
      </c>
      <c r="J272" s="73" t="str">
        <f t="shared" si="106"/>
        <v>-</v>
      </c>
    </row>
    <row r="273" ht="12" spans="1:10">
      <c r="A273" s="37">
        <v>5177</v>
      </c>
      <c r="B273" s="41" t="s">
        <v>563</v>
      </c>
      <c r="C273" s="39" t="s">
        <v>564</v>
      </c>
      <c r="D273" s="65">
        <f>SUM('510:816'!D273)</f>
        <v>0</v>
      </c>
      <c r="E273" s="65">
        <f>SUM('510:816'!E273)</f>
        <v>0</v>
      </c>
      <c r="F273" s="65">
        <f>'Nacionalno sufinanciranje'!D273</f>
        <v>0</v>
      </c>
      <c r="G273" s="65">
        <f>'Nacionalno sufinanciranje'!E273</f>
        <v>0</v>
      </c>
      <c r="H273" s="66">
        <f t="shared" si="121"/>
        <v>0</v>
      </c>
      <c r="I273" s="66">
        <f t="shared" si="121"/>
        <v>0</v>
      </c>
      <c r="J273" s="73" t="str">
        <f t="shared" si="106"/>
        <v>-</v>
      </c>
    </row>
    <row r="274" s="5" customFormat="1" ht="22.8" spans="1:10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 t="shared" ref="E274:I274" si="122">E275+E279+E281+E284</f>
        <v>0</v>
      </c>
      <c r="F274" s="36">
        <f t="shared" si="122"/>
        <v>0</v>
      </c>
      <c r="G274" s="36">
        <f t="shared" si="122"/>
        <v>0</v>
      </c>
      <c r="H274" s="36">
        <f t="shared" si="122"/>
        <v>0</v>
      </c>
      <c r="I274" s="36">
        <f t="shared" si="122"/>
        <v>0</v>
      </c>
      <c r="J274" s="73" t="str">
        <f t="shared" si="106"/>
        <v>-</v>
      </c>
    </row>
    <row r="275" s="5" customFormat="1" ht="22.8" spans="1:10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 t="shared" ref="E275:I275" si="123">SUM(E276:E278)</f>
        <v>0</v>
      </c>
      <c r="F275" s="36">
        <f t="shared" si="123"/>
        <v>0</v>
      </c>
      <c r="G275" s="36">
        <f t="shared" si="123"/>
        <v>0</v>
      </c>
      <c r="H275" s="36">
        <f t="shared" si="123"/>
        <v>0</v>
      </c>
      <c r="I275" s="36">
        <f t="shared" si="123"/>
        <v>0</v>
      </c>
      <c r="J275" s="73" t="str">
        <f t="shared" si="106"/>
        <v>-</v>
      </c>
    </row>
    <row r="276" s="5" customFormat="1" ht="12.75" customHeight="1" spans="1:10">
      <c r="A276" s="37">
        <v>5312</v>
      </c>
      <c r="B276" s="38" t="s">
        <v>569</v>
      </c>
      <c r="C276" s="39" t="s">
        <v>570</v>
      </c>
      <c r="D276" s="65">
        <f>SUM('510:816'!D276)</f>
        <v>0</v>
      </c>
      <c r="E276" s="65">
        <f>SUM('510:816'!E276)</f>
        <v>0</v>
      </c>
      <c r="F276" s="65">
        <f>'Nacionalno sufinanciranje'!D276</f>
        <v>0</v>
      </c>
      <c r="G276" s="65">
        <f>'Nacionalno sufinanciranje'!E276</f>
        <v>0</v>
      </c>
      <c r="H276" s="66">
        <f t="shared" ref="H276:I278" si="124">D276+F276</f>
        <v>0</v>
      </c>
      <c r="I276" s="66">
        <f t="shared" si="124"/>
        <v>0</v>
      </c>
      <c r="J276" s="73" t="str">
        <f t="shared" si="106"/>
        <v>-</v>
      </c>
    </row>
    <row r="277" s="5" customFormat="1" ht="12.75" customHeight="1" spans="1:10">
      <c r="A277" s="37">
        <v>5313</v>
      </c>
      <c r="B277" s="38" t="s">
        <v>571</v>
      </c>
      <c r="C277" s="39" t="s">
        <v>572</v>
      </c>
      <c r="D277" s="65">
        <f>SUM('510:816'!D277)</f>
        <v>0</v>
      </c>
      <c r="E277" s="65">
        <f>SUM('510:816'!E277)</f>
        <v>0</v>
      </c>
      <c r="F277" s="65">
        <f>'Nacionalno sufinanciranje'!D277</f>
        <v>0</v>
      </c>
      <c r="G277" s="65">
        <f>'Nacionalno sufinanciranje'!E277</f>
        <v>0</v>
      </c>
      <c r="H277" s="66">
        <f t="shared" si="124"/>
        <v>0</v>
      </c>
      <c r="I277" s="66">
        <f t="shared" si="124"/>
        <v>0</v>
      </c>
      <c r="J277" s="73" t="str">
        <f t="shared" si="106"/>
        <v>-</v>
      </c>
    </row>
    <row r="278" s="5" customFormat="1" ht="12" spans="1:10">
      <c r="A278" s="37">
        <v>5314</v>
      </c>
      <c r="B278" s="38" t="s">
        <v>573</v>
      </c>
      <c r="C278" s="39" t="s">
        <v>574</v>
      </c>
      <c r="D278" s="65">
        <f>SUM('510:816'!D278)</f>
        <v>0</v>
      </c>
      <c r="E278" s="65">
        <f>SUM('510:816'!E278)</f>
        <v>0</v>
      </c>
      <c r="F278" s="65">
        <f>'Nacionalno sufinanciranje'!D278</f>
        <v>0</v>
      </c>
      <c r="G278" s="65">
        <f>'Nacionalno sufinanciranje'!E278</f>
        <v>0</v>
      </c>
      <c r="H278" s="66">
        <f t="shared" si="124"/>
        <v>0</v>
      </c>
      <c r="I278" s="66">
        <f t="shared" si="124"/>
        <v>0</v>
      </c>
      <c r="J278" s="73" t="str">
        <f t="shared" si="106"/>
        <v>-</v>
      </c>
    </row>
    <row r="279" s="5" customFormat="1" ht="22.8" spans="1:10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 t="shared" ref="E279:I279" si="125">E280</f>
        <v>0</v>
      </c>
      <c r="F279" s="36">
        <f t="shared" si="125"/>
        <v>0</v>
      </c>
      <c r="G279" s="36">
        <f t="shared" si="125"/>
        <v>0</v>
      </c>
      <c r="H279" s="36">
        <f t="shared" si="125"/>
        <v>0</v>
      </c>
      <c r="I279" s="36">
        <f t="shared" si="125"/>
        <v>0</v>
      </c>
      <c r="J279" s="73" t="str">
        <f t="shared" si="106"/>
        <v>-</v>
      </c>
    </row>
    <row r="280" s="5" customFormat="1" ht="12.75" customHeight="1" spans="1:10">
      <c r="A280" s="37">
        <v>5321</v>
      </c>
      <c r="B280" s="38" t="s">
        <v>577</v>
      </c>
      <c r="C280" s="39" t="s">
        <v>578</v>
      </c>
      <c r="D280" s="65">
        <f>SUM('510:816'!D280)</f>
        <v>0</v>
      </c>
      <c r="E280" s="65">
        <f>SUM('510:816'!E280)</f>
        <v>0</v>
      </c>
      <c r="F280" s="65">
        <f>'Nacionalno sufinanciranje'!D280</f>
        <v>0</v>
      </c>
      <c r="G280" s="65">
        <f>'Nacionalno sufinanciranje'!E280</f>
        <v>0</v>
      </c>
      <c r="H280" s="66">
        <f>D280+F280</f>
        <v>0</v>
      </c>
      <c r="I280" s="66">
        <f>E280+G280</f>
        <v>0</v>
      </c>
      <c r="J280" s="73" t="str">
        <f t="shared" si="106"/>
        <v>-</v>
      </c>
    </row>
    <row r="281" s="5" customFormat="1" ht="22.8" spans="1:10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 t="shared" ref="E281:I281" si="126">SUM(E282:E283)</f>
        <v>0</v>
      </c>
      <c r="F281" s="36">
        <f t="shared" si="126"/>
        <v>0</v>
      </c>
      <c r="G281" s="36">
        <f t="shared" si="126"/>
        <v>0</v>
      </c>
      <c r="H281" s="36">
        <f t="shared" si="126"/>
        <v>0</v>
      </c>
      <c r="I281" s="36">
        <f t="shared" si="126"/>
        <v>0</v>
      </c>
      <c r="J281" s="73" t="str">
        <f t="shared" si="106"/>
        <v>-</v>
      </c>
    </row>
    <row r="282" s="5" customFormat="1" ht="22.8" spans="1:10">
      <c r="A282" s="37">
        <v>5331</v>
      </c>
      <c r="B282" s="41" t="s">
        <v>581</v>
      </c>
      <c r="C282" s="39" t="s">
        <v>582</v>
      </c>
      <c r="D282" s="65">
        <f>SUM('510:816'!D282)</f>
        <v>0</v>
      </c>
      <c r="E282" s="65">
        <f>SUM('510:816'!E282)</f>
        <v>0</v>
      </c>
      <c r="F282" s="65">
        <f>'Nacionalno sufinanciranje'!D282</f>
        <v>0</v>
      </c>
      <c r="G282" s="65">
        <f>'Nacionalno sufinanciranje'!E282</f>
        <v>0</v>
      </c>
      <c r="H282" s="66">
        <f t="shared" ref="H282:I283" si="127">D282+F282</f>
        <v>0</v>
      </c>
      <c r="I282" s="66">
        <f t="shared" si="127"/>
        <v>0</v>
      </c>
      <c r="J282" s="73" t="str">
        <f t="shared" si="106"/>
        <v>-</v>
      </c>
    </row>
    <row r="283" s="5" customFormat="1" ht="12" spans="1:10">
      <c r="A283" s="37">
        <v>5332</v>
      </c>
      <c r="B283" s="38" t="s">
        <v>583</v>
      </c>
      <c r="C283" s="39" t="s">
        <v>584</v>
      </c>
      <c r="D283" s="65">
        <f>SUM('510:816'!D283)</f>
        <v>0</v>
      </c>
      <c r="E283" s="65">
        <f>SUM('510:816'!E283)</f>
        <v>0</v>
      </c>
      <c r="F283" s="65">
        <f>'Nacionalno sufinanciranje'!D283</f>
        <v>0</v>
      </c>
      <c r="G283" s="65">
        <f>'Nacionalno sufinanciranje'!E283</f>
        <v>0</v>
      </c>
      <c r="H283" s="66">
        <f t="shared" si="127"/>
        <v>0</v>
      </c>
      <c r="I283" s="66">
        <f t="shared" si="127"/>
        <v>0</v>
      </c>
      <c r="J283" s="73" t="str">
        <f t="shared" si="106"/>
        <v>-</v>
      </c>
    </row>
    <row r="284" s="5" customFormat="1" ht="22.8" spans="1:10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 t="shared" ref="E284:I284" si="128">SUM(E285:E286)</f>
        <v>0</v>
      </c>
      <c r="F284" s="36">
        <f t="shared" si="128"/>
        <v>0</v>
      </c>
      <c r="G284" s="36">
        <f t="shared" si="128"/>
        <v>0</v>
      </c>
      <c r="H284" s="36">
        <f t="shared" si="128"/>
        <v>0</v>
      </c>
      <c r="I284" s="36">
        <f t="shared" si="128"/>
        <v>0</v>
      </c>
      <c r="J284" s="73" t="str">
        <f t="shared" si="106"/>
        <v>-</v>
      </c>
    </row>
    <row r="285" s="5" customFormat="1" ht="12" spans="1:10">
      <c r="A285" s="37">
        <v>5341</v>
      </c>
      <c r="B285" s="38" t="s">
        <v>587</v>
      </c>
      <c r="C285" s="39" t="s">
        <v>588</v>
      </c>
      <c r="D285" s="65">
        <f>SUM('510:816'!D285)</f>
        <v>0</v>
      </c>
      <c r="E285" s="65">
        <f>SUM('510:816'!E285)</f>
        <v>0</v>
      </c>
      <c r="F285" s="65">
        <f>'Nacionalno sufinanciranje'!D285</f>
        <v>0</v>
      </c>
      <c r="G285" s="65">
        <f>'Nacionalno sufinanciranje'!E285</f>
        <v>0</v>
      </c>
      <c r="H285" s="66">
        <f t="shared" ref="H285:I286" si="129">D285+F285</f>
        <v>0</v>
      </c>
      <c r="I285" s="66">
        <f t="shared" si="129"/>
        <v>0</v>
      </c>
      <c r="J285" s="73" t="str">
        <f t="shared" si="106"/>
        <v>-</v>
      </c>
    </row>
    <row r="286" s="5" customFormat="1" ht="12.75" customHeight="1" spans="1:10">
      <c r="A286" s="37">
        <v>5342</v>
      </c>
      <c r="B286" s="38" t="s">
        <v>589</v>
      </c>
      <c r="C286" s="39" t="s">
        <v>590</v>
      </c>
      <c r="D286" s="65">
        <f>SUM('510:816'!D286)</f>
        <v>0</v>
      </c>
      <c r="E286" s="65">
        <f>SUM('510:816'!E286)</f>
        <v>0</v>
      </c>
      <c r="F286" s="65">
        <f>'Nacionalno sufinanciranje'!D286</f>
        <v>0</v>
      </c>
      <c r="G286" s="65">
        <f>'Nacionalno sufinanciranje'!E286</f>
        <v>0</v>
      </c>
      <c r="H286" s="66">
        <f t="shared" si="129"/>
        <v>0</v>
      </c>
      <c r="I286" s="66">
        <f t="shared" si="129"/>
        <v>0</v>
      </c>
      <c r="J286" s="73" t="str">
        <f t="shared" si="106"/>
        <v>-</v>
      </c>
    </row>
    <row r="287" s="5" customFormat="1" ht="22.8" spans="1:10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 t="shared" ref="E287:I287" si="130">E288+E293+E297+E299+E306+E311</f>
        <v>0</v>
      </c>
      <c r="F287" s="36">
        <f t="shared" si="130"/>
        <v>0</v>
      </c>
      <c r="G287" s="36">
        <f t="shared" si="130"/>
        <v>0</v>
      </c>
      <c r="H287" s="36">
        <f t="shared" si="130"/>
        <v>0</v>
      </c>
      <c r="I287" s="36">
        <f t="shared" si="130"/>
        <v>0</v>
      </c>
      <c r="J287" s="73" t="str">
        <f t="shared" si="106"/>
        <v>-</v>
      </c>
    </row>
    <row r="288" s="5" customFormat="1" ht="22.8" spans="1:10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 t="shared" ref="E288:I288" si="131">SUM(E289:E292)</f>
        <v>0</v>
      </c>
      <c r="F288" s="36">
        <f t="shared" si="131"/>
        <v>0</v>
      </c>
      <c r="G288" s="36">
        <f t="shared" si="131"/>
        <v>0</v>
      </c>
      <c r="H288" s="36">
        <f t="shared" si="131"/>
        <v>0</v>
      </c>
      <c r="I288" s="36">
        <f t="shared" si="131"/>
        <v>0</v>
      </c>
      <c r="J288" s="73" t="str">
        <f t="shared" si="106"/>
        <v>-</v>
      </c>
    </row>
    <row r="289" s="5" customFormat="1" ht="12.75" customHeight="1" spans="1:10">
      <c r="A289" s="37">
        <v>5413</v>
      </c>
      <c r="B289" s="38" t="s">
        <v>595</v>
      </c>
      <c r="C289" s="39" t="s">
        <v>596</v>
      </c>
      <c r="D289" s="65">
        <f>SUM('510:816'!D289)</f>
        <v>0</v>
      </c>
      <c r="E289" s="65">
        <f>SUM('510:816'!E289)</f>
        <v>0</v>
      </c>
      <c r="F289" s="65">
        <f>'Nacionalno sufinanciranje'!D289</f>
        <v>0</v>
      </c>
      <c r="G289" s="65">
        <f>'Nacionalno sufinanciranje'!E289</f>
        <v>0</v>
      </c>
      <c r="H289" s="66">
        <f t="shared" ref="H289:I292" si="132">D289+F289</f>
        <v>0</v>
      </c>
      <c r="I289" s="66">
        <f t="shared" si="132"/>
        <v>0</v>
      </c>
      <c r="J289" s="73" t="str">
        <f t="shared" si="106"/>
        <v>-</v>
      </c>
    </row>
    <row r="290" s="5" customFormat="1" ht="12.75" customHeight="1" spans="1:10">
      <c r="A290" s="37">
        <v>5414</v>
      </c>
      <c r="B290" s="38" t="s">
        <v>597</v>
      </c>
      <c r="C290" s="39" t="s">
        <v>598</v>
      </c>
      <c r="D290" s="65">
        <f>SUM('510:816'!D290)</f>
        <v>0</v>
      </c>
      <c r="E290" s="65">
        <f>SUM('510:816'!E290)</f>
        <v>0</v>
      </c>
      <c r="F290" s="65">
        <f>'Nacionalno sufinanciranje'!D290</f>
        <v>0</v>
      </c>
      <c r="G290" s="65">
        <f>'Nacionalno sufinanciranje'!E290</f>
        <v>0</v>
      </c>
      <c r="H290" s="66">
        <f t="shared" si="132"/>
        <v>0</v>
      </c>
      <c r="I290" s="66">
        <f t="shared" si="132"/>
        <v>0</v>
      </c>
      <c r="J290" s="73" t="str">
        <f t="shared" si="106"/>
        <v>-</v>
      </c>
    </row>
    <row r="291" s="5" customFormat="1" ht="12.75" customHeight="1" spans="1:10">
      <c r="A291" s="37">
        <v>5415</v>
      </c>
      <c r="B291" s="38" t="s">
        <v>599</v>
      </c>
      <c r="C291" s="39" t="s">
        <v>600</v>
      </c>
      <c r="D291" s="65">
        <f>SUM('510:816'!D291)</f>
        <v>0</v>
      </c>
      <c r="E291" s="65">
        <f>SUM('510:816'!E291)</f>
        <v>0</v>
      </c>
      <c r="F291" s="65">
        <f>'Nacionalno sufinanciranje'!D291</f>
        <v>0</v>
      </c>
      <c r="G291" s="65">
        <f>'Nacionalno sufinanciranje'!E291</f>
        <v>0</v>
      </c>
      <c r="H291" s="66">
        <f t="shared" si="132"/>
        <v>0</v>
      </c>
      <c r="I291" s="66">
        <f t="shared" si="132"/>
        <v>0</v>
      </c>
      <c r="J291" s="73" t="str">
        <f t="shared" si="106"/>
        <v>-</v>
      </c>
    </row>
    <row r="292" s="5" customFormat="1" ht="12.75" customHeight="1" spans="1:10">
      <c r="A292" s="37">
        <v>5416</v>
      </c>
      <c r="B292" s="38" t="s">
        <v>601</v>
      </c>
      <c r="C292" s="39" t="s">
        <v>602</v>
      </c>
      <c r="D292" s="65">
        <f>SUM('510:816'!D292)</f>
        <v>0</v>
      </c>
      <c r="E292" s="65">
        <f>SUM('510:816'!E292)</f>
        <v>0</v>
      </c>
      <c r="F292" s="65">
        <f>'Nacionalno sufinanciranje'!D292</f>
        <v>0</v>
      </c>
      <c r="G292" s="65">
        <f>'Nacionalno sufinanciranje'!E292</f>
        <v>0</v>
      </c>
      <c r="H292" s="66">
        <f t="shared" si="132"/>
        <v>0</v>
      </c>
      <c r="I292" s="66">
        <f t="shared" si="132"/>
        <v>0</v>
      </c>
      <c r="J292" s="73" t="str">
        <f t="shared" si="106"/>
        <v>-</v>
      </c>
    </row>
    <row r="293" s="5" customFormat="1" ht="22.8" spans="1:10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 t="shared" ref="E293:I293" si="133">SUM(E294:E296)</f>
        <v>0</v>
      </c>
      <c r="F293" s="36">
        <f t="shared" si="133"/>
        <v>0</v>
      </c>
      <c r="G293" s="36">
        <f t="shared" si="133"/>
        <v>0</v>
      </c>
      <c r="H293" s="36">
        <f t="shared" si="133"/>
        <v>0</v>
      </c>
      <c r="I293" s="36">
        <f t="shared" si="133"/>
        <v>0</v>
      </c>
      <c r="J293" s="73" t="str">
        <f t="shared" si="106"/>
        <v>-</v>
      </c>
    </row>
    <row r="294" s="5" customFormat="1" ht="12" spans="1:10">
      <c r="A294" s="37">
        <v>5422</v>
      </c>
      <c r="B294" s="38" t="s">
        <v>605</v>
      </c>
      <c r="C294" s="39" t="s">
        <v>606</v>
      </c>
      <c r="D294" s="65">
        <f>SUM('510:816'!D294)</f>
        <v>0</v>
      </c>
      <c r="E294" s="65">
        <f>SUM('510:816'!E294)</f>
        <v>0</v>
      </c>
      <c r="F294" s="65">
        <f>'Nacionalno sufinanciranje'!D294</f>
        <v>0</v>
      </c>
      <c r="G294" s="65">
        <f>'Nacionalno sufinanciranje'!E294</f>
        <v>0</v>
      </c>
      <c r="H294" s="66">
        <f t="shared" ref="H294:I296" si="134">D294+F294</f>
        <v>0</v>
      </c>
      <c r="I294" s="66">
        <f t="shared" si="134"/>
        <v>0</v>
      </c>
      <c r="J294" s="73" t="str">
        <f t="shared" si="106"/>
        <v>-</v>
      </c>
    </row>
    <row r="295" s="5" customFormat="1" ht="12" spans="1:10">
      <c r="A295" s="37">
        <v>5423</v>
      </c>
      <c r="B295" s="38" t="s">
        <v>607</v>
      </c>
      <c r="C295" s="39" t="s">
        <v>608</v>
      </c>
      <c r="D295" s="65">
        <f>SUM('510:816'!D295)</f>
        <v>0</v>
      </c>
      <c r="E295" s="65">
        <f>SUM('510:816'!E295)</f>
        <v>0</v>
      </c>
      <c r="F295" s="65">
        <f>'Nacionalno sufinanciranje'!D295</f>
        <v>0</v>
      </c>
      <c r="G295" s="65">
        <f>'Nacionalno sufinanciranje'!E295</f>
        <v>0</v>
      </c>
      <c r="H295" s="66">
        <f t="shared" si="134"/>
        <v>0</v>
      </c>
      <c r="I295" s="66">
        <f t="shared" si="134"/>
        <v>0</v>
      </c>
      <c r="J295" s="74" t="str">
        <f t="shared" si="106"/>
        <v>-</v>
      </c>
    </row>
    <row r="296" s="5" customFormat="1" ht="22.8" spans="1:10">
      <c r="A296" s="37">
        <v>5424</v>
      </c>
      <c r="B296" s="38" t="s">
        <v>609</v>
      </c>
      <c r="C296" s="39" t="s">
        <v>610</v>
      </c>
      <c r="D296" s="65">
        <f>SUM('510:816'!D296)</f>
        <v>0</v>
      </c>
      <c r="E296" s="65">
        <f>SUM('510:816'!E296)</f>
        <v>0</v>
      </c>
      <c r="F296" s="65">
        <f>'Nacionalno sufinanciranje'!D296</f>
        <v>0</v>
      </c>
      <c r="G296" s="65">
        <f>'Nacionalno sufinanciranje'!E296</f>
        <v>0</v>
      </c>
      <c r="H296" s="66">
        <f t="shared" si="134"/>
        <v>0</v>
      </c>
      <c r="I296" s="66">
        <f t="shared" si="134"/>
        <v>0</v>
      </c>
      <c r="J296" s="73" t="str">
        <f t="shared" si="106"/>
        <v>-</v>
      </c>
    </row>
    <row r="297" s="5" customFormat="1" ht="22.8" spans="1:10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 t="shared" ref="E297:I297" si="135">E298</f>
        <v>0</v>
      </c>
      <c r="F297" s="36">
        <f t="shared" si="135"/>
        <v>0</v>
      </c>
      <c r="G297" s="36">
        <f t="shared" si="135"/>
        <v>0</v>
      </c>
      <c r="H297" s="36">
        <f t="shared" si="135"/>
        <v>0</v>
      </c>
      <c r="I297" s="36">
        <f t="shared" si="135"/>
        <v>0</v>
      </c>
      <c r="J297" s="73" t="str">
        <f t="shared" si="106"/>
        <v>-</v>
      </c>
    </row>
    <row r="298" s="5" customFormat="1" ht="12" spans="1:10">
      <c r="A298" s="37">
        <v>5431</v>
      </c>
      <c r="B298" s="38" t="s">
        <v>613</v>
      </c>
      <c r="C298" s="39" t="s">
        <v>614</v>
      </c>
      <c r="D298" s="65">
        <f>SUM('510:816'!D298)</f>
        <v>0</v>
      </c>
      <c r="E298" s="65">
        <f>SUM('510:816'!E298)</f>
        <v>0</v>
      </c>
      <c r="F298" s="65">
        <f>'Nacionalno sufinanciranje'!D298</f>
        <v>0</v>
      </c>
      <c r="G298" s="65">
        <f>'Nacionalno sufinanciranje'!E298</f>
        <v>0</v>
      </c>
      <c r="H298" s="66">
        <f>D298+F298</f>
        <v>0</v>
      </c>
      <c r="I298" s="66">
        <f>E298+G298</f>
        <v>0</v>
      </c>
      <c r="J298" s="73" t="str">
        <f t="shared" si="106"/>
        <v>-</v>
      </c>
    </row>
    <row r="299" s="5" customFormat="1" ht="22.8" spans="1:10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 t="shared" ref="E299:I299" si="136">SUM(E300:E305)</f>
        <v>0</v>
      </c>
      <c r="F299" s="36">
        <f t="shared" si="136"/>
        <v>0</v>
      </c>
      <c r="G299" s="36">
        <f t="shared" si="136"/>
        <v>0</v>
      </c>
      <c r="H299" s="36">
        <f t="shared" si="136"/>
        <v>0</v>
      </c>
      <c r="I299" s="36">
        <f t="shared" si="136"/>
        <v>0</v>
      </c>
      <c r="J299" s="73" t="str">
        <f t="shared" si="106"/>
        <v>-</v>
      </c>
    </row>
    <row r="300" s="5" customFormat="1" ht="22.8" spans="1:10">
      <c r="A300" s="37">
        <v>5443</v>
      </c>
      <c r="B300" s="38" t="s">
        <v>617</v>
      </c>
      <c r="C300" s="39" t="s">
        <v>618</v>
      </c>
      <c r="D300" s="65">
        <f>SUM('510:816'!D300)</f>
        <v>0</v>
      </c>
      <c r="E300" s="65">
        <f>SUM('510:816'!E300)</f>
        <v>0</v>
      </c>
      <c r="F300" s="65">
        <f>'Nacionalno sufinanciranje'!D300</f>
        <v>0</v>
      </c>
      <c r="G300" s="65">
        <f>'Nacionalno sufinanciranje'!E300</f>
        <v>0</v>
      </c>
      <c r="H300" s="66">
        <f t="shared" ref="H300:I305" si="137">D300+F300</f>
        <v>0</v>
      </c>
      <c r="I300" s="66">
        <f t="shared" si="137"/>
        <v>0</v>
      </c>
      <c r="J300" s="73" t="str">
        <f t="shared" si="106"/>
        <v>-</v>
      </c>
    </row>
    <row r="301" s="5" customFormat="1" ht="22.8" spans="1:10">
      <c r="A301" s="37">
        <v>5444</v>
      </c>
      <c r="B301" s="41" t="s">
        <v>619</v>
      </c>
      <c r="C301" s="39" t="s">
        <v>620</v>
      </c>
      <c r="D301" s="65">
        <f>SUM('510:816'!D301)</f>
        <v>0</v>
      </c>
      <c r="E301" s="65">
        <f>SUM('510:816'!E301)</f>
        <v>0</v>
      </c>
      <c r="F301" s="65">
        <f>'Nacionalno sufinanciranje'!D301</f>
        <v>0</v>
      </c>
      <c r="G301" s="65">
        <f>'Nacionalno sufinanciranje'!E301</f>
        <v>0</v>
      </c>
      <c r="H301" s="66">
        <f t="shared" si="137"/>
        <v>0</v>
      </c>
      <c r="I301" s="66">
        <f t="shared" si="137"/>
        <v>0</v>
      </c>
      <c r="J301" s="73" t="str">
        <f t="shared" ref="J301:J318" si="138">IF(H301&lt;&gt;0,IF(I301/H301&gt;=100,"&gt;&gt;100",I301/H301*100),"-")</f>
        <v>-</v>
      </c>
    </row>
    <row r="302" s="5" customFormat="1" ht="22.8" spans="1:10">
      <c r="A302" s="46">
        <v>5445</v>
      </c>
      <c r="B302" s="38" t="s">
        <v>621</v>
      </c>
      <c r="C302" s="47" t="s">
        <v>622</v>
      </c>
      <c r="D302" s="65">
        <f>SUM('510:816'!D302)</f>
        <v>0</v>
      </c>
      <c r="E302" s="65">
        <f>SUM('510:816'!E302)</f>
        <v>0</v>
      </c>
      <c r="F302" s="65">
        <f>'Nacionalno sufinanciranje'!D302</f>
        <v>0</v>
      </c>
      <c r="G302" s="65">
        <f>'Nacionalno sufinanciranje'!E302</f>
        <v>0</v>
      </c>
      <c r="H302" s="66">
        <f t="shared" si="137"/>
        <v>0</v>
      </c>
      <c r="I302" s="66">
        <f t="shared" si="137"/>
        <v>0</v>
      </c>
      <c r="J302" s="73" t="str">
        <f t="shared" si="138"/>
        <v>-</v>
      </c>
    </row>
    <row r="303" s="5" customFormat="1" ht="12.75" customHeight="1" spans="1:10">
      <c r="A303" s="37">
        <v>5446</v>
      </c>
      <c r="B303" s="38" t="s">
        <v>623</v>
      </c>
      <c r="C303" s="39" t="s">
        <v>624</v>
      </c>
      <c r="D303" s="65">
        <f>SUM('510:816'!D303)</f>
        <v>0</v>
      </c>
      <c r="E303" s="65">
        <f>SUM('510:816'!E303)</f>
        <v>0</v>
      </c>
      <c r="F303" s="65">
        <f>'Nacionalno sufinanciranje'!D303</f>
        <v>0</v>
      </c>
      <c r="G303" s="65">
        <f>'Nacionalno sufinanciranje'!E303</f>
        <v>0</v>
      </c>
      <c r="H303" s="66">
        <f t="shared" si="137"/>
        <v>0</v>
      </c>
      <c r="I303" s="66">
        <f t="shared" si="137"/>
        <v>0</v>
      </c>
      <c r="J303" s="73" t="str">
        <f t="shared" si="138"/>
        <v>-</v>
      </c>
    </row>
    <row r="304" s="5" customFormat="1" ht="12" spans="1:10">
      <c r="A304" s="37">
        <v>5447</v>
      </c>
      <c r="B304" s="38" t="s">
        <v>625</v>
      </c>
      <c r="C304" s="39" t="s">
        <v>626</v>
      </c>
      <c r="D304" s="65">
        <f>SUM('510:816'!D304)</f>
        <v>0</v>
      </c>
      <c r="E304" s="65">
        <f>SUM('510:816'!E304)</f>
        <v>0</v>
      </c>
      <c r="F304" s="65">
        <f>'Nacionalno sufinanciranje'!D304</f>
        <v>0</v>
      </c>
      <c r="G304" s="65">
        <f>'Nacionalno sufinanciranje'!E304</f>
        <v>0</v>
      </c>
      <c r="H304" s="66">
        <f t="shared" si="137"/>
        <v>0</v>
      </c>
      <c r="I304" s="66">
        <f t="shared" si="137"/>
        <v>0</v>
      </c>
      <c r="J304" s="73" t="str">
        <f t="shared" si="138"/>
        <v>-</v>
      </c>
    </row>
    <row r="305" s="5" customFormat="1" ht="12" spans="1:10">
      <c r="A305" s="37">
        <v>5448</v>
      </c>
      <c r="B305" s="38" t="s">
        <v>627</v>
      </c>
      <c r="C305" s="39" t="s">
        <v>628</v>
      </c>
      <c r="D305" s="65">
        <f>SUM('510:816'!D305)</f>
        <v>0</v>
      </c>
      <c r="E305" s="65">
        <f>SUM('510:816'!E305)</f>
        <v>0</v>
      </c>
      <c r="F305" s="65">
        <f>'Nacionalno sufinanciranje'!D305</f>
        <v>0</v>
      </c>
      <c r="G305" s="65">
        <f>'Nacionalno sufinanciranje'!E305</f>
        <v>0</v>
      </c>
      <c r="H305" s="66">
        <f t="shared" si="137"/>
        <v>0</v>
      </c>
      <c r="I305" s="66">
        <f t="shared" si="137"/>
        <v>0</v>
      </c>
      <c r="J305" s="73" t="str">
        <f t="shared" si="138"/>
        <v>-</v>
      </c>
    </row>
    <row r="306" s="5" customFormat="1" ht="22.8" spans="1:10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 t="shared" ref="E306:I306" si="139">SUM(E307:E310)</f>
        <v>0</v>
      </c>
      <c r="F306" s="36">
        <f t="shared" si="139"/>
        <v>0</v>
      </c>
      <c r="G306" s="36">
        <f t="shared" si="139"/>
        <v>0</v>
      </c>
      <c r="H306" s="36">
        <f t="shared" si="139"/>
        <v>0</v>
      </c>
      <c r="I306" s="36">
        <f t="shared" si="139"/>
        <v>0</v>
      </c>
      <c r="J306" s="73" t="str">
        <f t="shared" si="138"/>
        <v>-</v>
      </c>
    </row>
    <row r="307" s="5" customFormat="1" ht="22.8" spans="1:10">
      <c r="A307" s="37">
        <v>5453</v>
      </c>
      <c r="B307" s="41" t="s">
        <v>631</v>
      </c>
      <c r="C307" s="39" t="s">
        <v>632</v>
      </c>
      <c r="D307" s="65">
        <f>SUM('510:816'!D307)</f>
        <v>0</v>
      </c>
      <c r="E307" s="65">
        <f>SUM('510:816'!E307)</f>
        <v>0</v>
      </c>
      <c r="F307" s="65">
        <f>'Nacionalno sufinanciranje'!D307</f>
        <v>0</v>
      </c>
      <c r="G307" s="65">
        <f>'Nacionalno sufinanciranje'!E307</f>
        <v>0</v>
      </c>
      <c r="H307" s="66">
        <f t="shared" ref="H307:I310" si="140">D307+F307</f>
        <v>0</v>
      </c>
      <c r="I307" s="66">
        <f t="shared" si="140"/>
        <v>0</v>
      </c>
      <c r="J307" s="73" t="str">
        <f t="shared" si="138"/>
        <v>-</v>
      </c>
    </row>
    <row r="308" s="5" customFormat="1" ht="12.75" customHeight="1" spans="1:10">
      <c r="A308" s="37">
        <v>5454</v>
      </c>
      <c r="B308" s="38" t="s">
        <v>633</v>
      </c>
      <c r="C308" s="39" t="s">
        <v>634</v>
      </c>
      <c r="D308" s="65">
        <f>SUM('510:816'!D308)</f>
        <v>0</v>
      </c>
      <c r="E308" s="65">
        <f>SUM('510:816'!E308)</f>
        <v>0</v>
      </c>
      <c r="F308" s="65">
        <f>'Nacionalno sufinanciranje'!D308</f>
        <v>0</v>
      </c>
      <c r="G308" s="65">
        <f>'Nacionalno sufinanciranje'!E308</f>
        <v>0</v>
      </c>
      <c r="H308" s="66">
        <f t="shared" si="140"/>
        <v>0</v>
      </c>
      <c r="I308" s="66">
        <f t="shared" si="140"/>
        <v>0</v>
      </c>
      <c r="J308" s="73" t="str">
        <f t="shared" si="138"/>
        <v>-</v>
      </c>
    </row>
    <row r="309" s="5" customFormat="1" ht="12.75" customHeight="1" spans="1:10">
      <c r="A309" s="37">
        <v>5455</v>
      </c>
      <c r="B309" s="38" t="s">
        <v>635</v>
      </c>
      <c r="C309" s="39" t="s">
        <v>636</v>
      </c>
      <c r="D309" s="65">
        <f>SUM('510:816'!D309)</f>
        <v>0</v>
      </c>
      <c r="E309" s="65">
        <f>SUM('510:816'!E309)</f>
        <v>0</v>
      </c>
      <c r="F309" s="65">
        <f>'Nacionalno sufinanciranje'!D309</f>
        <v>0</v>
      </c>
      <c r="G309" s="65">
        <f>'Nacionalno sufinanciranje'!E309</f>
        <v>0</v>
      </c>
      <c r="H309" s="66">
        <f t="shared" si="140"/>
        <v>0</v>
      </c>
      <c r="I309" s="66">
        <f t="shared" si="140"/>
        <v>0</v>
      </c>
      <c r="J309" s="73" t="str">
        <f t="shared" si="138"/>
        <v>-</v>
      </c>
    </row>
    <row r="310" s="5" customFormat="1" ht="12.75" customHeight="1" spans="1:10">
      <c r="A310" s="37">
        <v>5456</v>
      </c>
      <c r="B310" s="38" t="s">
        <v>637</v>
      </c>
      <c r="C310" s="39" t="s">
        <v>638</v>
      </c>
      <c r="D310" s="65">
        <f>SUM('510:816'!D310)</f>
        <v>0</v>
      </c>
      <c r="E310" s="65">
        <f>SUM('510:816'!E310)</f>
        <v>0</v>
      </c>
      <c r="F310" s="65">
        <f>'Nacionalno sufinanciranje'!D310</f>
        <v>0</v>
      </c>
      <c r="G310" s="65">
        <f>'Nacionalno sufinanciranje'!E310</f>
        <v>0</v>
      </c>
      <c r="H310" s="66">
        <f t="shared" si="140"/>
        <v>0</v>
      </c>
      <c r="I310" s="66">
        <f t="shared" si="140"/>
        <v>0</v>
      </c>
      <c r="J310" s="73" t="str">
        <f t="shared" si="138"/>
        <v>-</v>
      </c>
    </row>
    <row r="311" s="5" customFormat="1" ht="12" spans="1:10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 t="shared" ref="E311:I311" si="141">SUM(E312:E318)</f>
        <v>0</v>
      </c>
      <c r="F311" s="36">
        <f t="shared" si="141"/>
        <v>0</v>
      </c>
      <c r="G311" s="36">
        <f t="shared" si="141"/>
        <v>0</v>
      </c>
      <c r="H311" s="36">
        <f t="shared" si="141"/>
        <v>0</v>
      </c>
      <c r="I311" s="36">
        <f t="shared" si="141"/>
        <v>0</v>
      </c>
      <c r="J311" s="73" t="str">
        <f t="shared" si="138"/>
        <v>-</v>
      </c>
    </row>
    <row r="312" s="5" customFormat="1" ht="12.75" customHeight="1" spans="1:10">
      <c r="A312" s="37">
        <v>5471</v>
      </c>
      <c r="B312" s="38" t="s">
        <v>641</v>
      </c>
      <c r="C312" s="39" t="s">
        <v>642</v>
      </c>
      <c r="D312" s="65">
        <f>SUM('510:816'!D312)</f>
        <v>0</v>
      </c>
      <c r="E312" s="65">
        <f>SUM('510:816'!E312)</f>
        <v>0</v>
      </c>
      <c r="F312" s="65">
        <f>'Nacionalno sufinanciranje'!D312</f>
        <v>0</v>
      </c>
      <c r="G312" s="65">
        <f>'Nacionalno sufinanciranje'!E312</f>
        <v>0</v>
      </c>
      <c r="H312" s="66">
        <f t="shared" ref="H312:I318" si="142">D312+F312</f>
        <v>0</v>
      </c>
      <c r="I312" s="66">
        <f t="shared" si="142"/>
        <v>0</v>
      </c>
      <c r="J312" s="73" t="str">
        <f t="shared" si="138"/>
        <v>-</v>
      </c>
    </row>
    <row r="313" s="5" customFormat="1" ht="12.75" customHeight="1" spans="1:10">
      <c r="A313" s="37">
        <v>5472</v>
      </c>
      <c r="B313" s="38" t="s">
        <v>643</v>
      </c>
      <c r="C313" s="39" t="s">
        <v>644</v>
      </c>
      <c r="D313" s="65">
        <f>SUM('510:816'!D313)</f>
        <v>0</v>
      </c>
      <c r="E313" s="65">
        <f>SUM('510:816'!E313)</f>
        <v>0</v>
      </c>
      <c r="F313" s="65">
        <f>'Nacionalno sufinanciranje'!D313</f>
        <v>0</v>
      </c>
      <c r="G313" s="65">
        <f>'Nacionalno sufinanciranje'!E313</f>
        <v>0</v>
      </c>
      <c r="H313" s="66">
        <f t="shared" si="142"/>
        <v>0</v>
      </c>
      <c r="I313" s="66">
        <f t="shared" si="142"/>
        <v>0</v>
      </c>
      <c r="J313" s="73" t="str">
        <f t="shared" si="138"/>
        <v>-</v>
      </c>
    </row>
    <row r="314" s="5" customFormat="1" ht="12.75" customHeight="1" spans="1:10">
      <c r="A314" s="37">
        <v>5473</v>
      </c>
      <c r="B314" s="38" t="s">
        <v>645</v>
      </c>
      <c r="C314" s="39" t="s">
        <v>646</v>
      </c>
      <c r="D314" s="65">
        <f>SUM('510:816'!D314)</f>
        <v>0</v>
      </c>
      <c r="E314" s="65">
        <f>SUM('510:816'!E314)</f>
        <v>0</v>
      </c>
      <c r="F314" s="65">
        <f>'Nacionalno sufinanciranje'!D314</f>
        <v>0</v>
      </c>
      <c r="G314" s="65">
        <f>'Nacionalno sufinanciranje'!E314</f>
        <v>0</v>
      </c>
      <c r="H314" s="66">
        <f t="shared" si="142"/>
        <v>0</v>
      </c>
      <c r="I314" s="66">
        <f t="shared" si="142"/>
        <v>0</v>
      </c>
      <c r="J314" s="73" t="str">
        <f t="shared" si="138"/>
        <v>-</v>
      </c>
    </row>
    <row r="315" s="5" customFormat="1" ht="12.75" customHeight="1" spans="1:10">
      <c r="A315" s="37">
        <v>5474</v>
      </c>
      <c r="B315" s="38" t="s">
        <v>647</v>
      </c>
      <c r="C315" s="39" t="s">
        <v>648</v>
      </c>
      <c r="D315" s="65">
        <f>SUM('510:816'!D315)</f>
        <v>0</v>
      </c>
      <c r="E315" s="65">
        <f>SUM('510:816'!E315)</f>
        <v>0</v>
      </c>
      <c r="F315" s="65">
        <f>'Nacionalno sufinanciranje'!D315</f>
        <v>0</v>
      </c>
      <c r="G315" s="65">
        <f>'Nacionalno sufinanciranje'!E315</f>
        <v>0</v>
      </c>
      <c r="H315" s="66">
        <f t="shared" si="142"/>
        <v>0</v>
      </c>
      <c r="I315" s="66">
        <f t="shared" si="142"/>
        <v>0</v>
      </c>
      <c r="J315" s="73" t="str">
        <f t="shared" si="138"/>
        <v>-</v>
      </c>
    </row>
    <row r="316" s="5" customFormat="1" ht="12.75" customHeight="1" spans="1:10">
      <c r="A316" s="37">
        <v>5475</v>
      </c>
      <c r="B316" s="38" t="s">
        <v>649</v>
      </c>
      <c r="C316" s="39" t="s">
        <v>650</v>
      </c>
      <c r="D316" s="65">
        <f>SUM('510:816'!D316)</f>
        <v>0</v>
      </c>
      <c r="E316" s="65">
        <f>SUM('510:816'!E316)</f>
        <v>0</v>
      </c>
      <c r="F316" s="65">
        <f>'Nacionalno sufinanciranje'!D316</f>
        <v>0</v>
      </c>
      <c r="G316" s="65">
        <f>'Nacionalno sufinanciranje'!E316</f>
        <v>0</v>
      </c>
      <c r="H316" s="66">
        <f t="shared" si="142"/>
        <v>0</v>
      </c>
      <c r="I316" s="66">
        <f t="shared" si="142"/>
        <v>0</v>
      </c>
      <c r="J316" s="73" t="str">
        <f t="shared" si="138"/>
        <v>-</v>
      </c>
    </row>
    <row r="317" s="5" customFormat="1" ht="22.8" spans="1:10">
      <c r="A317" s="37">
        <v>5476</v>
      </c>
      <c r="B317" s="38" t="s">
        <v>651</v>
      </c>
      <c r="C317" s="39" t="s">
        <v>652</v>
      </c>
      <c r="D317" s="65">
        <f>SUM('510:816'!D317)</f>
        <v>0</v>
      </c>
      <c r="E317" s="65">
        <f>SUM('510:816'!E317)</f>
        <v>0</v>
      </c>
      <c r="F317" s="65">
        <f>'Nacionalno sufinanciranje'!D317</f>
        <v>0</v>
      </c>
      <c r="G317" s="65">
        <f>'Nacionalno sufinanciranje'!E317</f>
        <v>0</v>
      </c>
      <c r="H317" s="66">
        <f t="shared" si="142"/>
        <v>0</v>
      </c>
      <c r="I317" s="66">
        <f t="shared" si="142"/>
        <v>0</v>
      </c>
      <c r="J317" s="73" t="str">
        <f t="shared" si="138"/>
        <v>-</v>
      </c>
    </row>
    <row r="318" s="5" customFormat="1" ht="12" spans="1:10">
      <c r="A318" s="37">
        <v>5477</v>
      </c>
      <c r="B318" s="38" t="s">
        <v>653</v>
      </c>
      <c r="C318" s="39" t="s">
        <v>654</v>
      </c>
      <c r="D318" s="65">
        <f>SUM('510:816'!D318)</f>
        <v>0</v>
      </c>
      <c r="E318" s="65">
        <f>SUM('510:816'!E318)</f>
        <v>0</v>
      </c>
      <c r="F318" s="65">
        <f>'Nacionalno sufinanciranje'!D318</f>
        <v>0</v>
      </c>
      <c r="G318" s="65">
        <f>'Nacionalno sufinanciranje'!E318</f>
        <v>0</v>
      </c>
      <c r="H318" s="66">
        <f t="shared" si="142"/>
        <v>0</v>
      </c>
      <c r="I318" s="66">
        <f t="shared" si="142"/>
        <v>0</v>
      </c>
      <c r="J318" s="73" t="str">
        <f t="shared" si="138"/>
        <v>-</v>
      </c>
    </row>
    <row r="319" s="5" customFormat="1" ht="40.8" spans="1:10">
      <c r="A319" s="29" t="s">
        <v>655</v>
      </c>
      <c r="B319" s="30"/>
      <c r="C319" s="29"/>
      <c r="D319" s="48" t="s">
        <v>656</v>
      </c>
      <c r="E319" s="48" t="s">
        <v>657</v>
      </c>
      <c r="F319" s="48" t="s">
        <v>656</v>
      </c>
      <c r="G319" s="48" t="s">
        <v>657</v>
      </c>
      <c r="H319" s="48" t="s">
        <v>656</v>
      </c>
      <c r="I319" s="48" t="s">
        <v>657</v>
      </c>
      <c r="J319" s="72"/>
    </row>
    <row r="320" ht="22.8" spans="1:11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 t="shared" ref="E320:I320" si="143">SUM(E321:E324)</f>
        <v>0</v>
      </c>
      <c r="F320" s="36">
        <f t="shared" si="143"/>
        <v>0</v>
      </c>
      <c r="G320" s="36">
        <f t="shared" si="143"/>
        <v>0</v>
      </c>
      <c r="H320" s="36">
        <f t="shared" si="143"/>
        <v>0</v>
      </c>
      <c r="I320" s="36">
        <f t="shared" si="143"/>
        <v>0</v>
      </c>
      <c r="J320" s="73" t="str">
        <f t="shared" ref="J320:J333" si="144">IF(H320&lt;&gt;0,IF(I320/H320&gt;=100,"&gt;&gt;100",I320/H320*100),"-")</f>
        <v>-</v>
      </c>
      <c r="K320" s="5"/>
    </row>
    <row r="321" ht="12.75" customHeight="1" spans="1:11">
      <c r="A321" s="37">
        <v>96321</v>
      </c>
      <c r="B321" s="38" t="s">
        <v>660</v>
      </c>
      <c r="C321" s="39">
        <v>96321</v>
      </c>
      <c r="D321" s="65">
        <f>SUM('510:816'!D321)</f>
        <v>0</v>
      </c>
      <c r="E321" s="65">
        <f>SUM('510:816'!E321)</f>
        <v>0</v>
      </c>
      <c r="F321" s="65">
        <f>'Nacionalno sufinanciranje'!D321</f>
        <v>0</v>
      </c>
      <c r="G321" s="65">
        <f>'Nacionalno sufinanciranje'!E321</f>
        <v>0</v>
      </c>
      <c r="H321" s="66">
        <f t="shared" ref="H321:I324" si="145">D321+F321</f>
        <v>0</v>
      </c>
      <c r="I321" s="66">
        <f t="shared" si="145"/>
        <v>0</v>
      </c>
      <c r="J321" s="73" t="str">
        <f t="shared" si="144"/>
        <v>-</v>
      </c>
      <c r="K321" s="5"/>
    </row>
    <row r="322" ht="12.75" customHeight="1" spans="1:11">
      <c r="A322" s="37">
        <v>96322</v>
      </c>
      <c r="B322" s="38" t="s">
        <v>661</v>
      </c>
      <c r="C322" s="39">
        <v>96322</v>
      </c>
      <c r="D322" s="65">
        <f>SUM('510:816'!D322)</f>
        <v>0</v>
      </c>
      <c r="E322" s="65">
        <f>SUM('510:816'!E322)</f>
        <v>0</v>
      </c>
      <c r="F322" s="65">
        <f>'Nacionalno sufinanciranje'!D322</f>
        <v>0</v>
      </c>
      <c r="G322" s="65">
        <f>'Nacionalno sufinanciranje'!E322</f>
        <v>0</v>
      </c>
      <c r="H322" s="66">
        <f t="shared" si="145"/>
        <v>0</v>
      </c>
      <c r="I322" s="66">
        <f t="shared" si="145"/>
        <v>0</v>
      </c>
      <c r="J322" s="73" t="str">
        <f t="shared" si="144"/>
        <v>-</v>
      </c>
      <c r="K322" s="5"/>
    </row>
    <row r="323" ht="12.75" customHeight="1" spans="1:11">
      <c r="A323" s="37">
        <v>96323</v>
      </c>
      <c r="B323" s="38" t="s">
        <v>662</v>
      </c>
      <c r="C323" s="39">
        <v>96323</v>
      </c>
      <c r="D323" s="65">
        <f>SUM('510:816'!D323)</f>
        <v>0</v>
      </c>
      <c r="E323" s="65">
        <f>SUM('510:816'!E323)</f>
        <v>0</v>
      </c>
      <c r="F323" s="65">
        <f>'Nacionalno sufinanciranje'!D323</f>
        <v>0</v>
      </c>
      <c r="G323" s="65">
        <f>'Nacionalno sufinanciranje'!E323</f>
        <v>0</v>
      </c>
      <c r="H323" s="66">
        <f t="shared" si="145"/>
        <v>0</v>
      </c>
      <c r="I323" s="66">
        <f t="shared" si="145"/>
        <v>0</v>
      </c>
      <c r="J323" s="73" t="str">
        <f t="shared" si="144"/>
        <v>-</v>
      </c>
      <c r="K323" s="5"/>
    </row>
    <row r="324" ht="12.75" customHeight="1" spans="1:11">
      <c r="A324" s="37">
        <v>96324</v>
      </c>
      <c r="B324" s="38" t="s">
        <v>59</v>
      </c>
      <c r="C324" s="39">
        <v>96324</v>
      </c>
      <c r="D324" s="65">
        <f>SUM('510:816'!D324)</f>
        <v>0</v>
      </c>
      <c r="E324" s="65">
        <f>SUM('510:816'!E324)</f>
        <v>0</v>
      </c>
      <c r="F324" s="65">
        <f>'Nacionalno sufinanciranje'!D324</f>
        <v>0</v>
      </c>
      <c r="G324" s="65">
        <f>'Nacionalno sufinanciranje'!E324</f>
        <v>0</v>
      </c>
      <c r="H324" s="66">
        <f t="shared" si="145"/>
        <v>0</v>
      </c>
      <c r="I324" s="66">
        <f t="shared" si="145"/>
        <v>0</v>
      </c>
      <c r="J324" s="73" t="str">
        <f t="shared" si="144"/>
        <v>-</v>
      </c>
      <c r="K324" s="5"/>
    </row>
    <row r="325" ht="12.75" customHeight="1" spans="1:11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 t="shared" ref="E325:I325" si="146">SUM(E326:E333)</f>
        <v>0</v>
      </c>
      <c r="F325" s="36">
        <f t="shared" si="146"/>
        <v>0</v>
      </c>
      <c r="G325" s="36">
        <f t="shared" si="146"/>
        <v>0</v>
      </c>
      <c r="H325" s="36">
        <f t="shared" si="146"/>
        <v>0</v>
      </c>
      <c r="I325" s="36">
        <f t="shared" si="146"/>
        <v>0</v>
      </c>
      <c r="J325" s="73" t="str">
        <f t="shared" si="144"/>
        <v>-</v>
      </c>
      <c r="K325" s="5"/>
    </row>
    <row r="326" ht="12" spans="1:11">
      <c r="A326" s="37">
        <v>96381</v>
      </c>
      <c r="B326" s="38" t="s">
        <v>66</v>
      </c>
      <c r="C326" s="39">
        <v>96381</v>
      </c>
      <c r="D326" s="65">
        <f>SUM('510:816'!D326)</f>
        <v>0</v>
      </c>
      <c r="E326" s="65">
        <f>SUM('510:816'!E326)</f>
        <v>0</v>
      </c>
      <c r="F326" s="65">
        <f>'Nacionalno sufinanciranje'!D326</f>
        <v>0</v>
      </c>
      <c r="G326" s="65">
        <f>'Nacionalno sufinanciranje'!E326</f>
        <v>0</v>
      </c>
      <c r="H326" s="66">
        <f t="shared" ref="H326:I333" si="147">D326+F326</f>
        <v>0</v>
      </c>
      <c r="I326" s="66">
        <f t="shared" si="147"/>
        <v>0</v>
      </c>
      <c r="J326" s="73" t="str">
        <f t="shared" si="144"/>
        <v>-</v>
      </c>
      <c r="K326" s="5"/>
    </row>
    <row r="327" ht="12" spans="1:11">
      <c r="A327" s="37">
        <v>96382</v>
      </c>
      <c r="B327" s="38" t="s">
        <v>76</v>
      </c>
      <c r="C327" s="39">
        <v>96382</v>
      </c>
      <c r="D327" s="65">
        <f>SUM('510:816'!D327)</f>
        <v>0</v>
      </c>
      <c r="E327" s="65">
        <f>SUM('510:816'!E327)</f>
        <v>0</v>
      </c>
      <c r="F327" s="65">
        <f>'Nacionalno sufinanciranje'!D327</f>
        <v>0</v>
      </c>
      <c r="G327" s="65">
        <f>'Nacionalno sufinanciranje'!E327</f>
        <v>0</v>
      </c>
      <c r="H327" s="66">
        <f t="shared" si="147"/>
        <v>0</v>
      </c>
      <c r="I327" s="66">
        <f t="shared" si="147"/>
        <v>0</v>
      </c>
      <c r="J327" s="73" t="str">
        <f t="shared" si="144"/>
        <v>-</v>
      </c>
      <c r="K327" s="5"/>
    </row>
    <row r="328" ht="12" spans="1:11">
      <c r="A328" s="37" t="s">
        <v>665</v>
      </c>
      <c r="B328" s="38" t="s">
        <v>68</v>
      </c>
      <c r="C328" s="39" t="s">
        <v>665</v>
      </c>
      <c r="D328" s="65">
        <f>SUM('510:816'!D328)</f>
        <v>0</v>
      </c>
      <c r="E328" s="65">
        <f>SUM('510:816'!E328)</f>
        <v>0</v>
      </c>
      <c r="F328" s="65">
        <f>'Nacionalno sufinanciranje'!D328</f>
        <v>0</v>
      </c>
      <c r="G328" s="65">
        <f>'Nacionalno sufinanciranje'!E328</f>
        <v>0</v>
      </c>
      <c r="H328" s="66">
        <f t="shared" si="147"/>
        <v>0</v>
      </c>
      <c r="I328" s="66">
        <f t="shared" si="147"/>
        <v>0</v>
      </c>
      <c r="J328" s="73" t="str">
        <f t="shared" si="144"/>
        <v>-</v>
      </c>
      <c r="K328" s="5"/>
    </row>
    <row r="329" ht="12" spans="1:11">
      <c r="A329" s="37" t="s">
        <v>666</v>
      </c>
      <c r="B329" s="38" t="s">
        <v>78</v>
      </c>
      <c r="C329" s="39" t="s">
        <v>666</v>
      </c>
      <c r="D329" s="65">
        <f>SUM('510:816'!D329)</f>
        <v>0</v>
      </c>
      <c r="E329" s="65">
        <f>SUM('510:816'!E329)</f>
        <v>0</v>
      </c>
      <c r="F329" s="65">
        <f>'Nacionalno sufinanciranje'!D329</f>
        <v>0</v>
      </c>
      <c r="G329" s="65">
        <f>'Nacionalno sufinanciranje'!E329</f>
        <v>0</v>
      </c>
      <c r="H329" s="66">
        <f t="shared" si="147"/>
        <v>0</v>
      </c>
      <c r="I329" s="66">
        <f t="shared" si="147"/>
        <v>0</v>
      </c>
      <c r="J329" s="73" t="str">
        <f t="shared" si="144"/>
        <v>-</v>
      </c>
      <c r="K329" s="5"/>
    </row>
    <row r="330" ht="22.8" spans="1:11">
      <c r="A330" s="37">
        <v>96385</v>
      </c>
      <c r="B330" s="38" t="s">
        <v>70</v>
      </c>
      <c r="C330" s="39">
        <v>96385</v>
      </c>
      <c r="D330" s="65">
        <f>SUM('510:816'!D330)</f>
        <v>0</v>
      </c>
      <c r="E330" s="65">
        <f>SUM('510:816'!E330)</f>
        <v>0</v>
      </c>
      <c r="F330" s="65">
        <f>'Nacionalno sufinanciranje'!D330</f>
        <v>0</v>
      </c>
      <c r="G330" s="65">
        <f>'Nacionalno sufinanciranje'!E330</f>
        <v>0</v>
      </c>
      <c r="H330" s="66">
        <f t="shared" si="147"/>
        <v>0</v>
      </c>
      <c r="I330" s="66">
        <f t="shared" si="147"/>
        <v>0</v>
      </c>
      <c r="J330" s="73" t="str">
        <f t="shared" si="144"/>
        <v>-</v>
      </c>
      <c r="K330" s="5"/>
    </row>
    <row r="331" ht="22.8" spans="1:11">
      <c r="A331" s="37">
        <v>96386</v>
      </c>
      <c r="B331" s="38" t="s">
        <v>80</v>
      </c>
      <c r="C331" s="39">
        <v>96386</v>
      </c>
      <c r="D331" s="65">
        <f>SUM('510:816'!D331)</f>
        <v>0</v>
      </c>
      <c r="E331" s="65">
        <f>SUM('510:816'!E331)</f>
        <v>0</v>
      </c>
      <c r="F331" s="65">
        <f>'Nacionalno sufinanciranje'!D331</f>
        <v>0</v>
      </c>
      <c r="G331" s="65">
        <f>'Nacionalno sufinanciranje'!E331</f>
        <v>0</v>
      </c>
      <c r="H331" s="66">
        <f t="shared" si="147"/>
        <v>0</v>
      </c>
      <c r="I331" s="66">
        <f t="shared" si="147"/>
        <v>0</v>
      </c>
      <c r="J331" s="73" t="str">
        <f t="shared" si="144"/>
        <v>-</v>
      </c>
      <c r="K331" s="5"/>
    </row>
    <row r="332" ht="12" spans="1:11">
      <c r="A332" s="37">
        <v>96387</v>
      </c>
      <c r="B332" s="38" t="s">
        <v>667</v>
      </c>
      <c r="C332" s="39">
        <v>96387</v>
      </c>
      <c r="D332" s="65">
        <f>SUM('510:816'!D332)</f>
        <v>0</v>
      </c>
      <c r="E332" s="65">
        <f>SUM('510:816'!E332)</f>
        <v>0</v>
      </c>
      <c r="F332" s="65">
        <f>'Nacionalno sufinanciranje'!D332</f>
        <v>0</v>
      </c>
      <c r="G332" s="65">
        <f>'Nacionalno sufinanciranje'!E332</f>
        <v>0</v>
      </c>
      <c r="H332" s="66">
        <f t="shared" si="147"/>
        <v>0</v>
      </c>
      <c r="I332" s="66">
        <f t="shared" si="147"/>
        <v>0</v>
      </c>
      <c r="J332" s="73" t="str">
        <f t="shared" si="144"/>
        <v>-</v>
      </c>
      <c r="K332" s="5"/>
    </row>
    <row r="333" ht="22.8" spans="1:11">
      <c r="A333" s="51">
        <v>96388</v>
      </c>
      <c r="B333" s="52" t="s">
        <v>668</v>
      </c>
      <c r="C333" s="53">
        <v>96388</v>
      </c>
      <c r="D333" s="65">
        <f>SUM('510:816'!D333)</f>
        <v>0</v>
      </c>
      <c r="E333" s="65">
        <f>SUM('510:816'!E333)</f>
        <v>0</v>
      </c>
      <c r="F333" s="65">
        <f>'Nacionalno sufinanciranje'!D333</f>
        <v>0</v>
      </c>
      <c r="G333" s="65">
        <f>'Nacionalno sufinanciranje'!E333</f>
        <v>0</v>
      </c>
      <c r="H333" s="66">
        <f t="shared" si="147"/>
        <v>0</v>
      </c>
      <c r="I333" s="66">
        <f t="shared" si="147"/>
        <v>0</v>
      </c>
      <c r="J333" s="73" t="str">
        <f t="shared" si="144"/>
        <v>-</v>
      </c>
      <c r="K333" s="5"/>
    </row>
    <row r="334" s="7" customFormat="1" ht="37.5" customHeight="1" spans="1:10">
      <c r="A334" s="29" t="s">
        <v>669</v>
      </c>
      <c r="B334" s="54"/>
      <c r="C334" s="29"/>
      <c r="D334" s="31" t="s">
        <v>670</v>
      </c>
      <c r="E334" s="31" t="s">
        <v>671</v>
      </c>
      <c r="F334" s="31" t="s">
        <v>670</v>
      </c>
      <c r="G334" s="31" t="s">
        <v>671</v>
      </c>
      <c r="H334" s="31" t="s">
        <v>670</v>
      </c>
      <c r="I334" s="31" t="s">
        <v>671</v>
      </c>
      <c r="J334" s="75"/>
    </row>
    <row r="335" s="6" customFormat="1" ht="22.8" spans="1:10">
      <c r="A335" s="37" t="s">
        <v>672</v>
      </c>
      <c r="B335" s="38" t="s">
        <v>673</v>
      </c>
      <c r="C335" s="39" t="s">
        <v>672</v>
      </c>
      <c r="D335" s="65">
        <f>SUM('510:816'!D335)</f>
        <v>0</v>
      </c>
      <c r="E335" s="65">
        <f>SUM('510:816'!E335)</f>
        <v>0</v>
      </c>
      <c r="F335" s="65">
        <f>'Nacionalno sufinanciranje'!D335</f>
        <v>0</v>
      </c>
      <c r="G335" s="65">
        <f>'Nacionalno sufinanciranje'!E335</f>
        <v>0</v>
      </c>
      <c r="H335" s="66">
        <f t="shared" ref="H335:I337" si="148">D335+F335</f>
        <v>0</v>
      </c>
      <c r="I335" s="66">
        <f t="shared" si="148"/>
        <v>0</v>
      </c>
      <c r="J335" s="73" t="str">
        <f t="shared" ref="J335:J398" si="149">IF(H335&lt;&gt;0,IF(I335/H335&gt;=100,"&gt;&gt;100",I335/H335*100),"-")</f>
        <v>-</v>
      </c>
    </row>
    <row r="336" s="6" customFormat="1" ht="12.75" customHeight="1" spans="1:10">
      <c r="A336" s="37" t="s">
        <v>674</v>
      </c>
      <c r="B336" s="38" t="s">
        <v>675</v>
      </c>
      <c r="C336" s="39" t="s">
        <v>674</v>
      </c>
      <c r="D336" s="65">
        <f>SUM('510:816'!D336)</f>
        <v>0</v>
      </c>
      <c r="E336" s="65">
        <f>SUM('510:816'!E336)</f>
        <v>0</v>
      </c>
      <c r="F336" s="65">
        <f>'Nacionalno sufinanciranje'!D336</f>
        <v>0</v>
      </c>
      <c r="G336" s="65">
        <f>'Nacionalno sufinanciranje'!E336</f>
        <v>0</v>
      </c>
      <c r="H336" s="66">
        <f t="shared" si="148"/>
        <v>0</v>
      </c>
      <c r="I336" s="66">
        <f t="shared" si="148"/>
        <v>0</v>
      </c>
      <c r="J336" s="73" t="str">
        <f t="shared" si="149"/>
        <v>-</v>
      </c>
    </row>
    <row r="337" s="6" customFormat="1" ht="12" spans="1:10">
      <c r="A337" s="37" t="s">
        <v>676</v>
      </c>
      <c r="B337" s="38" t="s">
        <v>677</v>
      </c>
      <c r="C337" s="39" t="s">
        <v>676</v>
      </c>
      <c r="D337" s="65">
        <f>SUM('510:816'!D337)</f>
        <v>0</v>
      </c>
      <c r="E337" s="65">
        <f>SUM('510:816'!E337)</f>
        <v>0</v>
      </c>
      <c r="F337" s="65">
        <f>'Nacionalno sufinanciranje'!D337</f>
        <v>0</v>
      </c>
      <c r="G337" s="65">
        <f>'Nacionalno sufinanciranje'!E337</f>
        <v>0</v>
      </c>
      <c r="H337" s="66">
        <f t="shared" si="148"/>
        <v>0</v>
      </c>
      <c r="I337" s="66">
        <f t="shared" si="148"/>
        <v>0</v>
      </c>
      <c r="J337" s="73" t="str">
        <f t="shared" si="149"/>
        <v>-</v>
      </c>
    </row>
    <row r="338" s="6" customFormat="1" ht="22.8" spans="1:10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 t="shared" ref="E338:I338" si="150">SUM(E339:E346)</f>
        <v>0</v>
      </c>
      <c r="F338" s="36">
        <f t="shared" si="150"/>
        <v>0</v>
      </c>
      <c r="G338" s="36">
        <f t="shared" si="150"/>
        <v>0</v>
      </c>
      <c r="H338" s="36">
        <f t="shared" si="150"/>
        <v>0</v>
      </c>
      <c r="I338" s="36">
        <f t="shared" si="150"/>
        <v>0</v>
      </c>
      <c r="J338" s="73" t="str">
        <f t="shared" si="149"/>
        <v>-</v>
      </c>
    </row>
    <row r="339" s="6" customFormat="1" ht="12.75" customHeight="1" spans="1:10">
      <c r="A339" s="37" t="s">
        <v>680</v>
      </c>
      <c r="B339" s="38" t="s">
        <v>681</v>
      </c>
      <c r="C339" s="39" t="s">
        <v>680</v>
      </c>
      <c r="D339" s="65">
        <f>SUM('510:816'!D339)</f>
        <v>0</v>
      </c>
      <c r="E339" s="65">
        <f>SUM('510:816'!E339)</f>
        <v>0</v>
      </c>
      <c r="F339" s="65">
        <f>'Nacionalno sufinanciranje'!D339</f>
        <v>0</v>
      </c>
      <c r="G339" s="65">
        <f>'Nacionalno sufinanciranje'!E339</f>
        <v>0</v>
      </c>
      <c r="H339" s="66">
        <f t="shared" ref="H339:I346" si="151">D339+F339</f>
        <v>0</v>
      </c>
      <c r="I339" s="66">
        <f t="shared" si="151"/>
        <v>0</v>
      </c>
      <c r="J339" s="73" t="str">
        <f t="shared" si="149"/>
        <v>-</v>
      </c>
    </row>
    <row r="340" s="6" customFormat="1" ht="12.75" customHeight="1" spans="1:10">
      <c r="A340" s="37" t="s">
        <v>682</v>
      </c>
      <c r="B340" s="38" t="s">
        <v>683</v>
      </c>
      <c r="C340" s="39" t="s">
        <v>682</v>
      </c>
      <c r="D340" s="65">
        <f>SUM('510:816'!D340)</f>
        <v>0</v>
      </c>
      <c r="E340" s="65">
        <f>SUM('510:816'!E340)</f>
        <v>0</v>
      </c>
      <c r="F340" s="65">
        <f>'Nacionalno sufinanciranje'!D340</f>
        <v>0</v>
      </c>
      <c r="G340" s="65">
        <f>'Nacionalno sufinanciranje'!E340</f>
        <v>0</v>
      </c>
      <c r="H340" s="66">
        <f t="shared" si="151"/>
        <v>0</v>
      </c>
      <c r="I340" s="66">
        <f t="shared" si="151"/>
        <v>0</v>
      </c>
      <c r="J340" s="73" t="str">
        <f t="shared" si="149"/>
        <v>-</v>
      </c>
    </row>
    <row r="341" s="6" customFormat="1" ht="12.75" customHeight="1" spans="1:10">
      <c r="A341" s="37" t="s">
        <v>684</v>
      </c>
      <c r="B341" s="38" t="s">
        <v>685</v>
      </c>
      <c r="C341" s="39" t="s">
        <v>684</v>
      </c>
      <c r="D341" s="65">
        <f>SUM('510:816'!D341)</f>
        <v>0</v>
      </c>
      <c r="E341" s="65">
        <f>SUM('510:816'!E341)</f>
        <v>0</v>
      </c>
      <c r="F341" s="65">
        <f>'Nacionalno sufinanciranje'!D341</f>
        <v>0</v>
      </c>
      <c r="G341" s="65">
        <f>'Nacionalno sufinanciranje'!E341</f>
        <v>0</v>
      </c>
      <c r="H341" s="66">
        <f t="shared" si="151"/>
        <v>0</v>
      </c>
      <c r="I341" s="66">
        <f t="shared" si="151"/>
        <v>0</v>
      </c>
      <c r="J341" s="73" t="str">
        <f t="shared" si="149"/>
        <v>-</v>
      </c>
    </row>
    <row r="342" s="6" customFormat="1" ht="12.75" customHeight="1" spans="1:10">
      <c r="A342" s="37" t="s">
        <v>686</v>
      </c>
      <c r="B342" s="38" t="s">
        <v>687</v>
      </c>
      <c r="C342" s="39" t="s">
        <v>686</v>
      </c>
      <c r="D342" s="65">
        <f>SUM('510:816'!D342)</f>
        <v>0</v>
      </c>
      <c r="E342" s="65">
        <f>SUM('510:816'!E342)</f>
        <v>0</v>
      </c>
      <c r="F342" s="65">
        <f>'Nacionalno sufinanciranje'!D342</f>
        <v>0</v>
      </c>
      <c r="G342" s="65">
        <f>'Nacionalno sufinanciranje'!E342</f>
        <v>0</v>
      </c>
      <c r="H342" s="66">
        <f t="shared" si="151"/>
        <v>0</v>
      </c>
      <c r="I342" s="66">
        <f t="shared" si="151"/>
        <v>0</v>
      </c>
      <c r="J342" s="73" t="str">
        <f t="shared" si="149"/>
        <v>-</v>
      </c>
    </row>
    <row r="343" s="6" customFormat="1" ht="12.75" customHeight="1" spans="1:10">
      <c r="A343" s="37" t="s">
        <v>688</v>
      </c>
      <c r="B343" s="38" t="s">
        <v>689</v>
      </c>
      <c r="C343" s="39" t="s">
        <v>688</v>
      </c>
      <c r="D343" s="65">
        <f>SUM('510:816'!D343)</f>
        <v>0</v>
      </c>
      <c r="E343" s="65">
        <f>SUM('510:816'!E343)</f>
        <v>0</v>
      </c>
      <c r="F343" s="65">
        <f>'Nacionalno sufinanciranje'!D343</f>
        <v>0</v>
      </c>
      <c r="G343" s="65">
        <f>'Nacionalno sufinanciranje'!E343</f>
        <v>0</v>
      </c>
      <c r="H343" s="66">
        <f t="shared" si="151"/>
        <v>0</v>
      </c>
      <c r="I343" s="66">
        <f t="shared" si="151"/>
        <v>0</v>
      </c>
      <c r="J343" s="73" t="str">
        <f t="shared" si="149"/>
        <v>-</v>
      </c>
    </row>
    <row r="344" s="6" customFormat="1" ht="22.8" spans="1:10">
      <c r="A344" s="37" t="s">
        <v>690</v>
      </c>
      <c r="B344" s="38" t="s">
        <v>691</v>
      </c>
      <c r="C344" s="39" t="s">
        <v>690</v>
      </c>
      <c r="D344" s="65">
        <f>SUM('510:816'!D344)</f>
        <v>0</v>
      </c>
      <c r="E344" s="65">
        <f>SUM('510:816'!E344)</f>
        <v>0</v>
      </c>
      <c r="F344" s="65">
        <f>'Nacionalno sufinanciranje'!D344</f>
        <v>0</v>
      </c>
      <c r="G344" s="65">
        <f>'Nacionalno sufinanciranje'!E344</f>
        <v>0</v>
      </c>
      <c r="H344" s="66">
        <f t="shared" si="151"/>
        <v>0</v>
      </c>
      <c r="I344" s="66">
        <f t="shared" si="151"/>
        <v>0</v>
      </c>
      <c r="J344" s="73" t="str">
        <f t="shared" si="149"/>
        <v>-</v>
      </c>
    </row>
    <row r="345" s="6" customFormat="1" ht="12" spans="1:10">
      <c r="A345" s="37" t="s">
        <v>692</v>
      </c>
      <c r="B345" s="38" t="s">
        <v>693</v>
      </c>
      <c r="C345" s="39" t="s">
        <v>692</v>
      </c>
      <c r="D345" s="65">
        <f>SUM('510:816'!D345)</f>
        <v>0</v>
      </c>
      <c r="E345" s="65">
        <f>SUM('510:816'!E345)</f>
        <v>0</v>
      </c>
      <c r="F345" s="65">
        <f>'Nacionalno sufinanciranje'!D345</f>
        <v>0</v>
      </c>
      <c r="G345" s="65">
        <f>'Nacionalno sufinanciranje'!E345</f>
        <v>0</v>
      </c>
      <c r="H345" s="66">
        <f t="shared" si="151"/>
        <v>0</v>
      </c>
      <c r="I345" s="66">
        <f t="shared" si="151"/>
        <v>0</v>
      </c>
      <c r="J345" s="73" t="str">
        <f t="shared" si="149"/>
        <v>-</v>
      </c>
    </row>
    <row r="346" s="6" customFormat="1" ht="12.75" customHeight="1" spans="1:10">
      <c r="A346" s="37" t="s">
        <v>694</v>
      </c>
      <c r="B346" s="38" t="s">
        <v>695</v>
      </c>
      <c r="C346" s="39" t="s">
        <v>694</v>
      </c>
      <c r="D346" s="65">
        <f>SUM('510:816'!D346)</f>
        <v>0</v>
      </c>
      <c r="E346" s="65">
        <f>SUM('510:816'!E346)</f>
        <v>0</v>
      </c>
      <c r="F346" s="65">
        <f>'Nacionalno sufinanciranje'!D346</f>
        <v>0</v>
      </c>
      <c r="G346" s="65">
        <f>'Nacionalno sufinanciranje'!E346</f>
        <v>0</v>
      </c>
      <c r="H346" s="66">
        <f t="shared" si="151"/>
        <v>0</v>
      </c>
      <c r="I346" s="66">
        <f t="shared" si="151"/>
        <v>0</v>
      </c>
      <c r="J346" s="73" t="str">
        <f t="shared" si="149"/>
        <v>-</v>
      </c>
    </row>
    <row r="347" s="6" customFormat="1" ht="12.75" customHeight="1" spans="1:10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 t="shared" ref="E347:I347" si="152">SUM(E348:E351)</f>
        <v>0</v>
      </c>
      <c r="F347" s="36">
        <f t="shared" si="152"/>
        <v>0</v>
      </c>
      <c r="G347" s="36">
        <f t="shared" si="152"/>
        <v>0</v>
      </c>
      <c r="H347" s="36">
        <f t="shared" si="152"/>
        <v>0</v>
      </c>
      <c r="I347" s="36">
        <f t="shared" si="152"/>
        <v>0</v>
      </c>
      <c r="J347" s="73" t="str">
        <f t="shared" si="149"/>
        <v>-</v>
      </c>
    </row>
    <row r="348" s="6" customFormat="1" ht="12.75" customHeight="1" spans="1:10">
      <c r="A348" s="37" t="s">
        <v>698</v>
      </c>
      <c r="B348" s="38" t="s">
        <v>699</v>
      </c>
      <c r="C348" s="39" t="s">
        <v>698</v>
      </c>
      <c r="D348" s="65">
        <f>SUM('510:816'!D348)</f>
        <v>0</v>
      </c>
      <c r="E348" s="65">
        <f>SUM('510:816'!E348)</f>
        <v>0</v>
      </c>
      <c r="F348" s="65">
        <f>'Nacionalno sufinanciranje'!D348</f>
        <v>0</v>
      </c>
      <c r="G348" s="65">
        <f>'Nacionalno sufinanciranje'!E348</f>
        <v>0</v>
      </c>
      <c r="H348" s="66">
        <f t="shared" ref="H348:I351" si="153">D348+F348</f>
        <v>0</v>
      </c>
      <c r="I348" s="66">
        <f t="shared" si="153"/>
        <v>0</v>
      </c>
      <c r="J348" s="73" t="str">
        <f t="shared" si="149"/>
        <v>-</v>
      </c>
    </row>
    <row r="349" s="6" customFormat="1" ht="12.75" customHeight="1" spans="1:10">
      <c r="A349" s="37" t="s">
        <v>700</v>
      </c>
      <c r="B349" s="38" t="s">
        <v>701</v>
      </c>
      <c r="C349" s="39" t="s">
        <v>700</v>
      </c>
      <c r="D349" s="65">
        <f>SUM('510:816'!D349)</f>
        <v>0</v>
      </c>
      <c r="E349" s="65">
        <f>SUM('510:816'!E349)</f>
        <v>0</v>
      </c>
      <c r="F349" s="65">
        <f>'Nacionalno sufinanciranje'!D349</f>
        <v>0</v>
      </c>
      <c r="G349" s="65">
        <f>'Nacionalno sufinanciranje'!E349</f>
        <v>0</v>
      </c>
      <c r="H349" s="66">
        <f t="shared" si="153"/>
        <v>0</v>
      </c>
      <c r="I349" s="66">
        <f t="shared" si="153"/>
        <v>0</v>
      </c>
      <c r="J349" s="73" t="str">
        <f t="shared" si="149"/>
        <v>-</v>
      </c>
    </row>
    <row r="350" s="6" customFormat="1" ht="12.75" customHeight="1" spans="1:10">
      <c r="A350" s="37" t="s">
        <v>702</v>
      </c>
      <c r="B350" s="38" t="s">
        <v>703</v>
      </c>
      <c r="C350" s="39" t="s">
        <v>702</v>
      </c>
      <c r="D350" s="65">
        <f>SUM('510:816'!D350)</f>
        <v>0</v>
      </c>
      <c r="E350" s="65">
        <f>SUM('510:816'!E350)</f>
        <v>0</v>
      </c>
      <c r="F350" s="65">
        <f>'Nacionalno sufinanciranje'!D350</f>
        <v>0</v>
      </c>
      <c r="G350" s="65">
        <f>'Nacionalno sufinanciranje'!E350</f>
        <v>0</v>
      </c>
      <c r="H350" s="66">
        <f t="shared" si="153"/>
        <v>0</v>
      </c>
      <c r="I350" s="66">
        <f t="shared" si="153"/>
        <v>0</v>
      </c>
      <c r="J350" s="73" t="str">
        <f t="shared" si="149"/>
        <v>-</v>
      </c>
    </row>
    <row r="351" s="6" customFormat="1" ht="12.75" customHeight="1" spans="1:10">
      <c r="A351" s="37" t="s">
        <v>704</v>
      </c>
      <c r="B351" s="38" t="s">
        <v>705</v>
      </c>
      <c r="C351" s="39" t="s">
        <v>704</v>
      </c>
      <c r="D351" s="65">
        <f>SUM('510:816'!D351)</f>
        <v>0</v>
      </c>
      <c r="E351" s="65">
        <f>SUM('510:816'!E351)</f>
        <v>0</v>
      </c>
      <c r="F351" s="65">
        <f>'Nacionalno sufinanciranje'!D351</f>
        <v>0</v>
      </c>
      <c r="G351" s="65">
        <f>'Nacionalno sufinanciranje'!E351</f>
        <v>0</v>
      </c>
      <c r="H351" s="66">
        <f t="shared" si="153"/>
        <v>0</v>
      </c>
      <c r="I351" s="66">
        <f t="shared" si="153"/>
        <v>0</v>
      </c>
      <c r="J351" s="73" t="str">
        <f t="shared" si="149"/>
        <v>-</v>
      </c>
    </row>
    <row r="352" s="8" customFormat="1" ht="22.8" spans="1:10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 t="shared" ref="E352:I352" si="154">SUM(E353:E356)</f>
        <v>0</v>
      </c>
      <c r="F352" s="36">
        <f t="shared" si="154"/>
        <v>0</v>
      </c>
      <c r="G352" s="36">
        <f t="shared" si="154"/>
        <v>0</v>
      </c>
      <c r="H352" s="36">
        <f t="shared" si="154"/>
        <v>0</v>
      </c>
      <c r="I352" s="36">
        <f t="shared" si="154"/>
        <v>0</v>
      </c>
      <c r="J352" s="73" t="str">
        <f t="shared" si="149"/>
        <v>-</v>
      </c>
    </row>
    <row r="353" s="8" customFormat="1" ht="12.75" customHeight="1" spans="1:10">
      <c r="A353" s="37" t="s">
        <v>708</v>
      </c>
      <c r="B353" s="38" t="s">
        <v>709</v>
      </c>
      <c r="C353" s="39" t="s">
        <v>708</v>
      </c>
      <c r="D353" s="65">
        <f>SUM('510:816'!D353)</f>
        <v>0</v>
      </c>
      <c r="E353" s="65">
        <f>SUM('510:816'!E353)</f>
        <v>0</v>
      </c>
      <c r="F353" s="65">
        <f>'Nacionalno sufinanciranje'!D353</f>
        <v>0</v>
      </c>
      <c r="G353" s="65">
        <f>'Nacionalno sufinanciranje'!E353</f>
        <v>0</v>
      </c>
      <c r="H353" s="66">
        <f t="shared" ref="H353:I356" si="155">D353+F353</f>
        <v>0</v>
      </c>
      <c r="I353" s="66">
        <f t="shared" si="155"/>
        <v>0</v>
      </c>
      <c r="J353" s="73" t="str">
        <f t="shared" si="149"/>
        <v>-</v>
      </c>
    </row>
    <row r="354" s="8" customFormat="1" ht="12.75" customHeight="1" spans="1:10">
      <c r="A354" s="37" t="s">
        <v>710</v>
      </c>
      <c r="B354" s="38" t="s">
        <v>711</v>
      </c>
      <c r="C354" s="39" t="s">
        <v>710</v>
      </c>
      <c r="D354" s="65">
        <f>SUM('510:816'!D354)</f>
        <v>0</v>
      </c>
      <c r="E354" s="65">
        <f>SUM('510:816'!E354)</f>
        <v>0</v>
      </c>
      <c r="F354" s="65">
        <f>'Nacionalno sufinanciranje'!D354</f>
        <v>0</v>
      </c>
      <c r="G354" s="65">
        <f>'Nacionalno sufinanciranje'!E354</f>
        <v>0</v>
      </c>
      <c r="H354" s="66">
        <f t="shared" si="155"/>
        <v>0</v>
      </c>
      <c r="I354" s="66">
        <f t="shared" si="155"/>
        <v>0</v>
      </c>
      <c r="J354" s="73" t="str">
        <f t="shared" si="149"/>
        <v>-</v>
      </c>
    </row>
    <row r="355" s="8" customFormat="1" ht="12.75" customHeight="1" spans="1:10">
      <c r="A355" s="37" t="s">
        <v>712</v>
      </c>
      <c r="B355" s="38" t="s">
        <v>713</v>
      </c>
      <c r="C355" s="39" t="s">
        <v>712</v>
      </c>
      <c r="D355" s="65">
        <f>SUM('510:816'!D355)</f>
        <v>0</v>
      </c>
      <c r="E355" s="65">
        <f>SUM('510:816'!E355)</f>
        <v>0</v>
      </c>
      <c r="F355" s="65">
        <f>'Nacionalno sufinanciranje'!D355</f>
        <v>0</v>
      </c>
      <c r="G355" s="65">
        <f>'Nacionalno sufinanciranje'!E355</f>
        <v>0</v>
      </c>
      <c r="H355" s="66">
        <f t="shared" si="155"/>
        <v>0</v>
      </c>
      <c r="I355" s="66">
        <f t="shared" si="155"/>
        <v>0</v>
      </c>
      <c r="J355" s="73" t="str">
        <f t="shared" si="149"/>
        <v>-</v>
      </c>
    </row>
    <row r="356" s="8" customFormat="1" ht="12.75" customHeight="1" spans="1:10">
      <c r="A356" s="37" t="s">
        <v>714</v>
      </c>
      <c r="B356" s="38" t="s">
        <v>715</v>
      </c>
      <c r="C356" s="39" t="s">
        <v>714</v>
      </c>
      <c r="D356" s="65">
        <f>SUM('510:816'!D356)</f>
        <v>0</v>
      </c>
      <c r="E356" s="65">
        <f>SUM('510:816'!E356)</f>
        <v>0</v>
      </c>
      <c r="F356" s="65">
        <f>'Nacionalno sufinanciranje'!D356</f>
        <v>0</v>
      </c>
      <c r="G356" s="65">
        <f>'Nacionalno sufinanciranje'!E356</f>
        <v>0</v>
      </c>
      <c r="H356" s="66">
        <f t="shared" si="155"/>
        <v>0</v>
      </c>
      <c r="I356" s="66">
        <f t="shared" si="155"/>
        <v>0</v>
      </c>
      <c r="J356" s="73" t="str">
        <f t="shared" si="149"/>
        <v>-</v>
      </c>
    </row>
    <row r="357" s="8" customFormat="1" ht="12" spans="1:10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 t="shared" ref="E357:I357" si="156">SUM(E358:E365)</f>
        <v>0</v>
      </c>
      <c r="F357" s="36">
        <f t="shared" si="156"/>
        <v>0</v>
      </c>
      <c r="G357" s="36">
        <f t="shared" si="156"/>
        <v>0</v>
      </c>
      <c r="H357" s="36">
        <f t="shared" si="156"/>
        <v>0</v>
      </c>
      <c r="I357" s="36">
        <f t="shared" si="156"/>
        <v>0</v>
      </c>
      <c r="J357" s="73" t="str">
        <f t="shared" si="149"/>
        <v>-</v>
      </c>
    </row>
    <row r="358" s="8" customFormat="1" ht="22.8" spans="1:10">
      <c r="A358" s="37">
        <v>16381</v>
      </c>
      <c r="B358" s="38" t="s">
        <v>718</v>
      </c>
      <c r="C358" s="39">
        <v>16381</v>
      </c>
      <c r="D358" s="65">
        <f>SUM('510:816'!D358)</f>
        <v>0</v>
      </c>
      <c r="E358" s="65">
        <f>SUM('510:816'!E358)</f>
        <v>0</v>
      </c>
      <c r="F358" s="65">
        <f>'Nacionalno sufinanciranje'!D358</f>
        <v>0</v>
      </c>
      <c r="G358" s="65">
        <f>'Nacionalno sufinanciranje'!E358</f>
        <v>0</v>
      </c>
      <c r="H358" s="66">
        <f t="shared" ref="H358:I366" si="157">D358+F358</f>
        <v>0</v>
      </c>
      <c r="I358" s="66">
        <f t="shared" si="157"/>
        <v>0</v>
      </c>
      <c r="J358" s="73" t="str">
        <f t="shared" si="149"/>
        <v>-</v>
      </c>
    </row>
    <row r="359" s="8" customFormat="1" ht="22.8" spans="1:10">
      <c r="A359" s="37">
        <v>16382</v>
      </c>
      <c r="B359" s="38" t="s">
        <v>719</v>
      </c>
      <c r="C359" s="39">
        <v>16382</v>
      </c>
      <c r="D359" s="65">
        <f>SUM('510:816'!D359)</f>
        <v>0</v>
      </c>
      <c r="E359" s="65">
        <f>SUM('510:816'!E359)</f>
        <v>0</v>
      </c>
      <c r="F359" s="65">
        <f>'Nacionalno sufinanciranje'!D359</f>
        <v>0</v>
      </c>
      <c r="G359" s="65">
        <f>'Nacionalno sufinanciranje'!E359</f>
        <v>0</v>
      </c>
      <c r="H359" s="66">
        <f t="shared" si="157"/>
        <v>0</v>
      </c>
      <c r="I359" s="66">
        <f t="shared" si="157"/>
        <v>0</v>
      </c>
      <c r="J359" s="73" t="str">
        <f t="shared" si="149"/>
        <v>-</v>
      </c>
    </row>
    <row r="360" s="8" customFormat="1" ht="22.8" spans="1:10">
      <c r="A360" s="37" t="s">
        <v>720</v>
      </c>
      <c r="B360" s="38" t="s">
        <v>721</v>
      </c>
      <c r="C360" s="39" t="s">
        <v>720</v>
      </c>
      <c r="D360" s="65">
        <f>SUM('510:816'!D360)</f>
        <v>0</v>
      </c>
      <c r="E360" s="65">
        <f>SUM('510:816'!E360)</f>
        <v>0</v>
      </c>
      <c r="F360" s="65">
        <f>'Nacionalno sufinanciranje'!D360</f>
        <v>0</v>
      </c>
      <c r="G360" s="65">
        <f>'Nacionalno sufinanciranje'!E360</f>
        <v>0</v>
      </c>
      <c r="H360" s="66">
        <f t="shared" si="157"/>
        <v>0</v>
      </c>
      <c r="I360" s="66">
        <f t="shared" si="157"/>
        <v>0</v>
      </c>
      <c r="J360" s="73" t="str">
        <f t="shared" si="149"/>
        <v>-</v>
      </c>
    </row>
    <row r="361" s="8" customFormat="1" ht="22.8" spans="1:10">
      <c r="A361" s="37" t="s">
        <v>722</v>
      </c>
      <c r="B361" s="38" t="s">
        <v>723</v>
      </c>
      <c r="C361" s="39" t="s">
        <v>722</v>
      </c>
      <c r="D361" s="65">
        <f>SUM('510:816'!D361)</f>
        <v>0</v>
      </c>
      <c r="E361" s="65">
        <f>SUM('510:816'!E361)</f>
        <v>0</v>
      </c>
      <c r="F361" s="65">
        <f>'Nacionalno sufinanciranje'!D361</f>
        <v>0</v>
      </c>
      <c r="G361" s="65">
        <f>'Nacionalno sufinanciranje'!E361</f>
        <v>0</v>
      </c>
      <c r="H361" s="66">
        <f t="shared" si="157"/>
        <v>0</v>
      </c>
      <c r="I361" s="66">
        <f t="shared" si="157"/>
        <v>0</v>
      </c>
      <c r="J361" s="73" t="str">
        <f t="shared" si="149"/>
        <v>-</v>
      </c>
    </row>
    <row r="362" s="8" customFormat="1" ht="22.8" spans="1:10">
      <c r="A362" s="37" t="s">
        <v>724</v>
      </c>
      <c r="B362" s="38" t="s">
        <v>725</v>
      </c>
      <c r="C362" s="39" t="s">
        <v>724</v>
      </c>
      <c r="D362" s="65">
        <f>SUM('510:816'!D362)</f>
        <v>0</v>
      </c>
      <c r="E362" s="65">
        <f>SUM('510:816'!E362)</f>
        <v>0</v>
      </c>
      <c r="F362" s="65">
        <f>'Nacionalno sufinanciranje'!D362</f>
        <v>0</v>
      </c>
      <c r="G362" s="65">
        <f>'Nacionalno sufinanciranje'!E362</f>
        <v>0</v>
      </c>
      <c r="H362" s="66">
        <f t="shared" si="157"/>
        <v>0</v>
      </c>
      <c r="I362" s="66">
        <f t="shared" si="157"/>
        <v>0</v>
      </c>
      <c r="J362" s="73" t="str">
        <f t="shared" si="149"/>
        <v>-</v>
      </c>
    </row>
    <row r="363" s="8" customFormat="1" ht="22.8" spans="1:10">
      <c r="A363" s="37" t="s">
        <v>726</v>
      </c>
      <c r="B363" s="38" t="s">
        <v>727</v>
      </c>
      <c r="C363" s="39" t="s">
        <v>726</v>
      </c>
      <c r="D363" s="65">
        <f>SUM('510:816'!D363)</f>
        <v>0</v>
      </c>
      <c r="E363" s="65">
        <f>SUM('510:816'!E363)</f>
        <v>0</v>
      </c>
      <c r="F363" s="65">
        <f>'Nacionalno sufinanciranje'!D363</f>
        <v>0</v>
      </c>
      <c r="G363" s="65">
        <f>'Nacionalno sufinanciranje'!E363</f>
        <v>0</v>
      </c>
      <c r="H363" s="66">
        <f t="shared" si="157"/>
        <v>0</v>
      </c>
      <c r="I363" s="66">
        <f t="shared" si="157"/>
        <v>0</v>
      </c>
      <c r="J363" s="73" t="str">
        <f t="shared" si="149"/>
        <v>-</v>
      </c>
    </row>
    <row r="364" s="8" customFormat="1" ht="22.8" spans="1:10">
      <c r="A364" s="37" t="s">
        <v>728</v>
      </c>
      <c r="B364" s="38" t="s">
        <v>729</v>
      </c>
      <c r="C364" s="39" t="s">
        <v>728</v>
      </c>
      <c r="D364" s="65">
        <f>SUM('510:816'!D364)</f>
        <v>0</v>
      </c>
      <c r="E364" s="65">
        <f>SUM('510:816'!E364)</f>
        <v>0</v>
      </c>
      <c r="F364" s="65">
        <f>'Nacionalno sufinanciranje'!D364</f>
        <v>0</v>
      </c>
      <c r="G364" s="65">
        <f>'Nacionalno sufinanciranje'!E364</f>
        <v>0</v>
      </c>
      <c r="H364" s="66">
        <f t="shared" si="157"/>
        <v>0</v>
      </c>
      <c r="I364" s="66">
        <f t="shared" si="157"/>
        <v>0</v>
      </c>
      <c r="J364" s="73" t="str">
        <f t="shared" si="149"/>
        <v>-</v>
      </c>
    </row>
    <row r="365" s="8" customFormat="1" ht="22.8" spans="1:10">
      <c r="A365" s="37" t="s">
        <v>730</v>
      </c>
      <c r="B365" s="38" t="s">
        <v>731</v>
      </c>
      <c r="C365" s="39" t="s">
        <v>730</v>
      </c>
      <c r="D365" s="65">
        <f>SUM('510:816'!D365)</f>
        <v>0</v>
      </c>
      <c r="E365" s="65">
        <f>SUM('510:816'!E365)</f>
        <v>0</v>
      </c>
      <c r="F365" s="65">
        <f>'Nacionalno sufinanciranje'!D365</f>
        <v>0</v>
      </c>
      <c r="G365" s="65">
        <f>'Nacionalno sufinanciranje'!E365</f>
        <v>0</v>
      </c>
      <c r="H365" s="66">
        <f t="shared" si="157"/>
        <v>0</v>
      </c>
      <c r="I365" s="66">
        <f t="shared" si="157"/>
        <v>0</v>
      </c>
      <c r="J365" s="73" t="str">
        <f t="shared" si="149"/>
        <v>-</v>
      </c>
    </row>
    <row r="366" s="5" customFormat="1" ht="12" spans="1:10">
      <c r="A366" s="37" t="s">
        <v>732</v>
      </c>
      <c r="B366" s="38" t="s">
        <v>733</v>
      </c>
      <c r="C366" s="39" t="s">
        <v>732</v>
      </c>
      <c r="D366" s="65">
        <f>SUM('510:816'!D366)</f>
        <v>0</v>
      </c>
      <c r="E366" s="65">
        <f>SUM('510:816'!E366)</f>
        <v>0</v>
      </c>
      <c r="F366" s="65">
        <f>'Nacionalno sufinanciranje'!D366</f>
        <v>0</v>
      </c>
      <c r="G366" s="65">
        <f>'Nacionalno sufinanciranje'!E366</f>
        <v>0</v>
      </c>
      <c r="H366" s="66">
        <f t="shared" si="157"/>
        <v>0</v>
      </c>
      <c r="I366" s="66">
        <f t="shared" si="157"/>
        <v>0</v>
      </c>
      <c r="J366" s="73" t="str">
        <f t="shared" si="149"/>
        <v>-</v>
      </c>
    </row>
    <row r="367" s="5" customFormat="1" ht="12" spans="1:10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 t="shared" ref="E367:I367" si="158">SUM(E368:E369)</f>
        <v>0</v>
      </c>
      <c r="F367" s="36">
        <f t="shared" si="158"/>
        <v>0</v>
      </c>
      <c r="G367" s="36">
        <f t="shared" si="158"/>
        <v>0</v>
      </c>
      <c r="H367" s="36">
        <f t="shared" si="158"/>
        <v>0</v>
      </c>
      <c r="I367" s="36">
        <f t="shared" si="158"/>
        <v>0</v>
      </c>
      <c r="J367" s="73" t="str">
        <f t="shared" si="149"/>
        <v>-</v>
      </c>
    </row>
    <row r="368" s="5" customFormat="1" ht="12.75" customHeight="1" spans="1:10">
      <c r="A368" s="37">
        <v>23681</v>
      </c>
      <c r="B368" s="38" t="s">
        <v>735</v>
      </c>
      <c r="C368" s="39">
        <v>23681</v>
      </c>
      <c r="D368" s="65">
        <f>SUM('510:816'!D368)</f>
        <v>0</v>
      </c>
      <c r="E368" s="65">
        <f>SUM('510:816'!E368)</f>
        <v>0</v>
      </c>
      <c r="F368" s="65">
        <f>'Nacionalno sufinanciranje'!D368</f>
        <v>0</v>
      </c>
      <c r="G368" s="65">
        <f>'Nacionalno sufinanciranje'!E368</f>
        <v>0</v>
      </c>
      <c r="H368" s="66">
        <f t="shared" ref="H368:I370" si="159">D368+F368</f>
        <v>0</v>
      </c>
      <c r="I368" s="66">
        <f t="shared" si="159"/>
        <v>0</v>
      </c>
      <c r="J368" s="73" t="str">
        <f t="shared" si="149"/>
        <v>-</v>
      </c>
    </row>
    <row r="369" s="5" customFormat="1" ht="12.75" customHeight="1" spans="1:10">
      <c r="A369" s="37">
        <v>23682</v>
      </c>
      <c r="B369" s="38" t="s">
        <v>736</v>
      </c>
      <c r="C369" s="39">
        <v>23682</v>
      </c>
      <c r="D369" s="65">
        <f>SUM('510:816'!D369)</f>
        <v>0</v>
      </c>
      <c r="E369" s="65">
        <f>SUM('510:816'!E369)</f>
        <v>0</v>
      </c>
      <c r="F369" s="65">
        <f>'Nacionalno sufinanciranje'!D369</f>
        <v>0</v>
      </c>
      <c r="G369" s="65">
        <f>'Nacionalno sufinanciranje'!E369</f>
        <v>0</v>
      </c>
      <c r="H369" s="66">
        <f t="shared" si="159"/>
        <v>0</v>
      </c>
      <c r="I369" s="66">
        <f t="shared" si="159"/>
        <v>0</v>
      </c>
      <c r="J369" s="73" t="str">
        <f t="shared" si="149"/>
        <v>-</v>
      </c>
    </row>
    <row r="370" s="9" customFormat="1" ht="12.75" customHeight="1" spans="1:10">
      <c r="A370" s="37" t="s">
        <v>737</v>
      </c>
      <c r="B370" s="38" t="s">
        <v>738</v>
      </c>
      <c r="C370" s="39" t="s">
        <v>737</v>
      </c>
      <c r="D370" s="65">
        <f>SUM('510:816'!D370)</f>
        <v>0</v>
      </c>
      <c r="E370" s="65">
        <f>SUM('510:816'!E370)</f>
        <v>0</v>
      </c>
      <c r="F370" s="65">
        <f>'Nacionalno sufinanciranje'!D370</f>
        <v>0</v>
      </c>
      <c r="G370" s="65">
        <f>'Nacionalno sufinanciranje'!E370</f>
        <v>0</v>
      </c>
      <c r="H370" s="66">
        <f t="shared" si="159"/>
        <v>0</v>
      </c>
      <c r="I370" s="66">
        <f t="shared" si="159"/>
        <v>0</v>
      </c>
      <c r="J370" s="73" t="str">
        <f t="shared" si="149"/>
        <v>-</v>
      </c>
    </row>
    <row r="371" s="9" customFormat="1" ht="12.75" customHeight="1" spans="1:10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 t="shared" ref="E371:G371" si="160">E372+E374</f>
        <v>0</v>
      </c>
      <c r="F371" s="36">
        <f t="shared" si="160"/>
        <v>0</v>
      </c>
      <c r="G371" s="36">
        <f t="shared" si="160"/>
        <v>0</v>
      </c>
      <c r="H371" s="36">
        <f t="shared" ref="H371:I371" si="161">+D371+F371</f>
        <v>0</v>
      </c>
      <c r="I371" s="36">
        <f t="shared" si="161"/>
        <v>0</v>
      </c>
      <c r="J371" s="73" t="str">
        <f t="shared" si="149"/>
        <v>-</v>
      </c>
    </row>
    <row r="372" s="5" customFormat="1" ht="12.75" customHeight="1" spans="1:10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 t="shared" ref="E372:I372" si="162">E373</f>
        <v>0</v>
      </c>
      <c r="F372" s="36">
        <f t="shared" si="162"/>
        <v>0</v>
      </c>
      <c r="G372" s="36">
        <f t="shared" si="162"/>
        <v>0</v>
      </c>
      <c r="H372" s="36">
        <f t="shared" si="162"/>
        <v>0</v>
      </c>
      <c r="I372" s="36">
        <f t="shared" si="162"/>
        <v>0</v>
      </c>
      <c r="J372" s="73" t="str">
        <f t="shared" si="149"/>
        <v>-</v>
      </c>
    </row>
    <row r="373" s="8" customFormat="1" ht="12.75" customHeight="1" spans="1:10">
      <c r="A373" s="37">
        <v>27511</v>
      </c>
      <c r="B373" s="38" t="s">
        <v>743</v>
      </c>
      <c r="C373" s="39">
        <v>27511</v>
      </c>
      <c r="D373" s="65">
        <f>SUM('510:816'!D373)</f>
        <v>0</v>
      </c>
      <c r="E373" s="65">
        <f>SUM('510:816'!E373)</f>
        <v>0</v>
      </c>
      <c r="F373" s="65">
        <f>'Nacionalno sufinanciranje'!D373</f>
        <v>0</v>
      </c>
      <c r="G373" s="65">
        <f>'Nacionalno sufinanciranje'!E373</f>
        <v>0</v>
      </c>
      <c r="H373" s="66">
        <f>D373+F373</f>
        <v>0</v>
      </c>
      <c r="I373" s="66">
        <f>E373+G373</f>
        <v>0</v>
      </c>
      <c r="J373" s="73" t="str">
        <f t="shared" si="149"/>
        <v>-</v>
      </c>
    </row>
    <row r="374" s="9" customFormat="1" ht="22.8" spans="1:10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 t="shared" ref="E374:I374" si="163">SUM(E375:E382)</f>
        <v>0</v>
      </c>
      <c r="F374" s="36">
        <f t="shared" si="163"/>
        <v>0</v>
      </c>
      <c r="G374" s="36">
        <f t="shared" si="163"/>
        <v>0</v>
      </c>
      <c r="H374" s="36">
        <f t="shared" si="163"/>
        <v>0</v>
      </c>
      <c r="I374" s="36">
        <f t="shared" si="163"/>
        <v>0</v>
      </c>
      <c r="J374" s="73" t="str">
        <f t="shared" si="149"/>
        <v>-</v>
      </c>
    </row>
    <row r="375" s="8" customFormat="1" ht="12.75" customHeight="1" spans="1:10">
      <c r="A375" s="37">
        <v>27521</v>
      </c>
      <c r="B375" s="41" t="s">
        <v>746</v>
      </c>
      <c r="C375" s="39">
        <v>27521</v>
      </c>
      <c r="D375" s="65">
        <f>SUM('510:816'!D375)</f>
        <v>0</v>
      </c>
      <c r="E375" s="65">
        <f>SUM('510:816'!E375)</f>
        <v>0</v>
      </c>
      <c r="F375" s="65">
        <f>'Nacionalno sufinanciranje'!D375</f>
        <v>0</v>
      </c>
      <c r="G375" s="65">
        <f>'Nacionalno sufinanciranje'!E375</f>
        <v>0</v>
      </c>
      <c r="H375" s="66">
        <f t="shared" ref="H375:I384" si="164">D375+F375</f>
        <v>0</v>
      </c>
      <c r="I375" s="66">
        <f t="shared" si="164"/>
        <v>0</v>
      </c>
      <c r="J375" s="73" t="str">
        <f t="shared" si="149"/>
        <v>-</v>
      </c>
    </row>
    <row r="376" s="8" customFormat="1" ht="12.75" customHeight="1" spans="1:10">
      <c r="A376" s="37">
        <v>27522</v>
      </c>
      <c r="B376" s="41" t="s">
        <v>747</v>
      </c>
      <c r="C376" s="39">
        <v>27522</v>
      </c>
      <c r="D376" s="65">
        <f>SUM('510:816'!D376)</f>
        <v>0</v>
      </c>
      <c r="E376" s="65">
        <f>SUM('510:816'!E376)</f>
        <v>0</v>
      </c>
      <c r="F376" s="65">
        <f>'Nacionalno sufinanciranje'!D376</f>
        <v>0</v>
      </c>
      <c r="G376" s="65">
        <f>'Nacionalno sufinanciranje'!E376</f>
        <v>0</v>
      </c>
      <c r="H376" s="66">
        <f t="shared" si="164"/>
        <v>0</v>
      </c>
      <c r="I376" s="66">
        <f t="shared" si="164"/>
        <v>0</v>
      </c>
      <c r="J376" s="73" t="str">
        <f t="shared" si="149"/>
        <v>-</v>
      </c>
    </row>
    <row r="377" s="8" customFormat="1" ht="12.75" customHeight="1" spans="1:10">
      <c r="A377" s="37">
        <v>27523</v>
      </c>
      <c r="B377" s="41" t="s">
        <v>748</v>
      </c>
      <c r="C377" s="39">
        <v>27523</v>
      </c>
      <c r="D377" s="65">
        <f>SUM('510:816'!D377)</f>
        <v>0</v>
      </c>
      <c r="E377" s="65">
        <f>SUM('510:816'!E377)</f>
        <v>0</v>
      </c>
      <c r="F377" s="65">
        <f>'Nacionalno sufinanciranje'!D377</f>
        <v>0</v>
      </c>
      <c r="G377" s="65">
        <f>'Nacionalno sufinanciranje'!E377</f>
        <v>0</v>
      </c>
      <c r="H377" s="66">
        <f t="shared" si="164"/>
        <v>0</v>
      </c>
      <c r="I377" s="66">
        <f t="shared" si="164"/>
        <v>0</v>
      </c>
      <c r="J377" s="73" t="str">
        <f t="shared" si="149"/>
        <v>-</v>
      </c>
    </row>
    <row r="378" s="8" customFormat="1" ht="12.75" customHeight="1" spans="1:10">
      <c r="A378" s="37">
        <v>27524</v>
      </c>
      <c r="B378" s="41" t="s">
        <v>749</v>
      </c>
      <c r="C378" s="39">
        <v>27524</v>
      </c>
      <c r="D378" s="65">
        <f>SUM('510:816'!D378)</f>
        <v>0</v>
      </c>
      <c r="E378" s="65">
        <f>SUM('510:816'!E378)</f>
        <v>0</v>
      </c>
      <c r="F378" s="65">
        <f>'Nacionalno sufinanciranje'!D378</f>
        <v>0</v>
      </c>
      <c r="G378" s="65">
        <f>'Nacionalno sufinanciranje'!E378</f>
        <v>0</v>
      </c>
      <c r="H378" s="66">
        <f t="shared" si="164"/>
        <v>0</v>
      </c>
      <c r="I378" s="66">
        <f t="shared" si="164"/>
        <v>0</v>
      </c>
      <c r="J378" s="73" t="str">
        <f t="shared" si="149"/>
        <v>-</v>
      </c>
    </row>
    <row r="379" s="8" customFormat="1" ht="12.75" customHeight="1" spans="1:10">
      <c r="A379" s="37">
        <v>27525</v>
      </c>
      <c r="B379" s="41" t="s">
        <v>750</v>
      </c>
      <c r="C379" s="39">
        <v>27525</v>
      </c>
      <c r="D379" s="65">
        <f>SUM('510:816'!D379)</f>
        <v>0</v>
      </c>
      <c r="E379" s="65">
        <f>SUM('510:816'!E379)</f>
        <v>0</v>
      </c>
      <c r="F379" s="65">
        <f>'Nacionalno sufinanciranje'!D379</f>
        <v>0</v>
      </c>
      <c r="G379" s="65">
        <f>'Nacionalno sufinanciranje'!E379</f>
        <v>0</v>
      </c>
      <c r="H379" s="66">
        <f t="shared" si="164"/>
        <v>0</v>
      </c>
      <c r="I379" s="66">
        <f t="shared" si="164"/>
        <v>0</v>
      </c>
      <c r="J379" s="73" t="str">
        <f t="shared" si="149"/>
        <v>-</v>
      </c>
    </row>
    <row r="380" s="8" customFormat="1" ht="22.8" spans="1:10">
      <c r="A380" s="37">
        <v>27526</v>
      </c>
      <c r="B380" s="41" t="s">
        <v>751</v>
      </c>
      <c r="C380" s="39">
        <v>27526</v>
      </c>
      <c r="D380" s="65">
        <f>SUM('510:816'!D380)</f>
        <v>0</v>
      </c>
      <c r="E380" s="65">
        <f>SUM('510:816'!E380)</f>
        <v>0</v>
      </c>
      <c r="F380" s="65">
        <f>'Nacionalno sufinanciranje'!D380</f>
        <v>0</v>
      </c>
      <c r="G380" s="65">
        <f>'Nacionalno sufinanciranje'!E380</f>
        <v>0</v>
      </c>
      <c r="H380" s="66">
        <f t="shared" si="164"/>
        <v>0</v>
      </c>
      <c r="I380" s="66">
        <f t="shared" si="164"/>
        <v>0</v>
      </c>
      <c r="J380" s="73" t="str">
        <f t="shared" si="149"/>
        <v>-</v>
      </c>
    </row>
    <row r="381" s="8" customFormat="1" ht="12" spans="1:10">
      <c r="A381" s="37">
        <v>27527</v>
      </c>
      <c r="B381" s="41" t="s">
        <v>752</v>
      </c>
      <c r="C381" s="39">
        <v>27527</v>
      </c>
      <c r="D381" s="65">
        <f>SUM('510:816'!D381)</f>
        <v>0</v>
      </c>
      <c r="E381" s="65">
        <f>SUM('510:816'!E381)</f>
        <v>0</v>
      </c>
      <c r="F381" s="65">
        <f>'Nacionalno sufinanciranje'!D381</f>
        <v>0</v>
      </c>
      <c r="G381" s="65">
        <f>'Nacionalno sufinanciranje'!E381</f>
        <v>0</v>
      </c>
      <c r="H381" s="66">
        <f t="shared" si="164"/>
        <v>0</v>
      </c>
      <c r="I381" s="66">
        <f t="shared" si="164"/>
        <v>0</v>
      </c>
      <c r="J381" s="73" t="str">
        <f t="shared" si="149"/>
        <v>-</v>
      </c>
    </row>
    <row r="382" s="8" customFormat="1" ht="12.75" customHeight="1" spans="1:10">
      <c r="A382" s="37">
        <v>27528</v>
      </c>
      <c r="B382" s="41" t="s">
        <v>753</v>
      </c>
      <c r="C382" s="39">
        <v>27528</v>
      </c>
      <c r="D382" s="65">
        <f>SUM('510:816'!D382)</f>
        <v>0</v>
      </c>
      <c r="E382" s="65">
        <f>SUM('510:816'!E382)</f>
        <v>0</v>
      </c>
      <c r="F382" s="65">
        <f>'Nacionalno sufinanciranje'!D382</f>
        <v>0</v>
      </c>
      <c r="G382" s="65">
        <f>'Nacionalno sufinanciranje'!E382</f>
        <v>0</v>
      </c>
      <c r="H382" s="66">
        <f t="shared" si="164"/>
        <v>0</v>
      </c>
      <c r="I382" s="66">
        <f t="shared" si="164"/>
        <v>0</v>
      </c>
      <c r="J382" s="73" t="str">
        <f t="shared" si="149"/>
        <v>-</v>
      </c>
    </row>
    <row r="383" s="10" customFormat="1" ht="12.75" customHeight="1" spans="1:10">
      <c r="A383" s="37">
        <v>27611</v>
      </c>
      <c r="B383" s="41" t="s">
        <v>754</v>
      </c>
      <c r="C383" s="39">
        <v>27611</v>
      </c>
      <c r="D383" s="65">
        <f>SUM('510:816'!D383)</f>
        <v>0</v>
      </c>
      <c r="E383" s="65">
        <f>SUM('510:816'!E383)</f>
        <v>0</v>
      </c>
      <c r="F383" s="65">
        <f>'Nacionalno sufinanciranje'!D383</f>
        <v>0</v>
      </c>
      <c r="G383" s="65">
        <f>'Nacionalno sufinanciranje'!E383</f>
        <v>0</v>
      </c>
      <c r="H383" s="66">
        <f t="shared" si="164"/>
        <v>0</v>
      </c>
      <c r="I383" s="66">
        <f t="shared" si="164"/>
        <v>0</v>
      </c>
      <c r="J383" s="73" t="str">
        <f t="shared" si="149"/>
        <v>-</v>
      </c>
    </row>
    <row r="384" s="10" customFormat="1" ht="12.75" customHeight="1" spans="1:10">
      <c r="A384" s="37" t="s">
        <v>755</v>
      </c>
      <c r="B384" s="41" t="s">
        <v>756</v>
      </c>
      <c r="C384" s="39" t="s">
        <v>755</v>
      </c>
      <c r="D384" s="65">
        <f>SUM('510:816'!D384)</f>
        <v>0</v>
      </c>
      <c r="E384" s="65">
        <f>SUM('510:816'!E384)</f>
        <v>0</v>
      </c>
      <c r="F384" s="65">
        <f>'Nacionalno sufinanciranje'!D384</f>
        <v>0</v>
      </c>
      <c r="G384" s="65">
        <f>'Nacionalno sufinanciranje'!E384</f>
        <v>0</v>
      </c>
      <c r="H384" s="66">
        <f t="shared" si="164"/>
        <v>0</v>
      </c>
      <c r="I384" s="66">
        <f t="shared" si="164"/>
        <v>0</v>
      </c>
      <c r="J384" s="73" t="str">
        <f t="shared" si="149"/>
        <v>-</v>
      </c>
    </row>
    <row r="385" s="5" customFormat="1" ht="22.8" spans="1:10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 t="shared" ref="E385:I385" si="165">SUM(E386:E394)</f>
        <v>0</v>
      </c>
      <c r="F385" s="36">
        <f t="shared" si="165"/>
        <v>0</v>
      </c>
      <c r="G385" s="36">
        <f t="shared" si="165"/>
        <v>0</v>
      </c>
      <c r="H385" s="36">
        <f t="shared" si="165"/>
        <v>0</v>
      </c>
      <c r="I385" s="36">
        <f t="shared" si="165"/>
        <v>0</v>
      </c>
      <c r="J385" s="73" t="str">
        <f t="shared" si="149"/>
        <v>-</v>
      </c>
    </row>
    <row r="386" s="5" customFormat="1" ht="22.8" spans="1:10">
      <c r="A386" s="37">
        <v>93671</v>
      </c>
      <c r="B386" s="38" t="s">
        <v>758</v>
      </c>
      <c r="C386" s="39">
        <v>93671</v>
      </c>
      <c r="D386" s="65">
        <f>SUM('510:816'!D386)</f>
        <v>0</v>
      </c>
      <c r="E386" s="65">
        <f>SUM('510:816'!E386)</f>
        <v>0</v>
      </c>
      <c r="F386" s="65">
        <f>'Nacionalno sufinanciranje'!D386</f>
        <v>0</v>
      </c>
      <c r="G386" s="65">
        <f>'Nacionalno sufinanciranje'!E386</f>
        <v>0</v>
      </c>
      <c r="H386" s="66">
        <f t="shared" ref="H386:I394" si="166">D386+F386</f>
        <v>0</v>
      </c>
      <c r="I386" s="66">
        <f t="shared" si="166"/>
        <v>0</v>
      </c>
      <c r="J386" s="73" t="str">
        <f t="shared" si="149"/>
        <v>-</v>
      </c>
    </row>
    <row r="387" s="5" customFormat="1" ht="22.8" spans="1:10">
      <c r="A387" s="37">
        <v>93672</v>
      </c>
      <c r="B387" s="38" t="s">
        <v>759</v>
      </c>
      <c r="C387" s="39">
        <v>93672</v>
      </c>
      <c r="D387" s="65">
        <f>SUM('510:816'!D387)</f>
        <v>0</v>
      </c>
      <c r="E387" s="65">
        <f>SUM('510:816'!E387)</f>
        <v>0</v>
      </c>
      <c r="F387" s="65">
        <f>'Nacionalno sufinanciranje'!D387</f>
        <v>0</v>
      </c>
      <c r="G387" s="65">
        <f>'Nacionalno sufinanciranje'!E387</f>
        <v>0</v>
      </c>
      <c r="H387" s="66">
        <f t="shared" si="166"/>
        <v>0</v>
      </c>
      <c r="I387" s="66">
        <f t="shared" si="166"/>
        <v>0</v>
      </c>
      <c r="J387" s="73" t="str">
        <f t="shared" si="149"/>
        <v>-</v>
      </c>
    </row>
    <row r="388" s="5" customFormat="1" ht="22.8" spans="1:10">
      <c r="A388" s="37">
        <v>93673</v>
      </c>
      <c r="B388" s="38" t="s">
        <v>760</v>
      </c>
      <c r="C388" s="39">
        <v>93673</v>
      </c>
      <c r="D388" s="65">
        <f>SUM('510:816'!D388)</f>
        <v>0</v>
      </c>
      <c r="E388" s="65">
        <f>SUM('510:816'!E388)</f>
        <v>0</v>
      </c>
      <c r="F388" s="65">
        <f>'Nacionalno sufinanciranje'!D388</f>
        <v>0</v>
      </c>
      <c r="G388" s="65">
        <f>'Nacionalno sufinanciranje'!E388</f>
        <v>0</v>
      </c>
      <c r="H388" s="66">
        <f t="shared" si="166"/>
        <v>0</v>
      </c>
      <c r="I388" s="66">
        <f t="shared" si="166"/>
        <v>0</v>
      </c>
      <c r="J388" s="73" t="str">
        <f t="shared" si="149"/>
        <v>-</v>
      </c>
    </row>
    <row r="389" s="5" customFormat="1" ht="22.8" spans="1:10">
      <c r="A389" s="37">
        <v>93674</v>
      </c>
      <c r="B389" s="38" t="s">
        <v>761</v>
      </c>
      <c r="C389" s="39">
        <v>93674</v>
      </c>
      <c r="D389" s="65">
        <f>SUM('510:816'!D389)</f>
        <v>0</v>
      </c>
      <c r="E389" s="65">
        <f>SUM('510:816'!E389)</f>
        <v>0</v>
      </c>
      <c r="F389" s="65">
        <f>'Nacionalno sufinanciranje'!D389</f>
        <v>0</v>
      </c>
      <c r="G389" s="65">
        <f>'Nacionalno sufinanciranje'!E389</f>
        <v>0</v>
      </c>
      <c r="H389" s="66">
        <f t="shared" si="166"/>
        <v>0</v>
      </c>
      <c r="I389" s="66">
        <f t="shared" si="166"/>
        <v>0</v>
      </c>
      <c r="J389" s="73" t="str">
        <f t="shared" si="149"/>
        <v>-</v>
      </c>
    </row>
    <row r="390" s="5" customFormat="1" ht="22.8" spans="1:10">
      <c r="A390" s="37">
        <v>93675</v>
      </c>
      <c r="B390" s="38" t="s">
        <v>762</v>
      </c>
      <c r="C390" s="39">
        <v>93675</v>
      </c>
      <c r="D390" s="65">
        <f>SUM('510:816'!D390)</f>
        <v>0</v>
      </c>
      <c r="E390" s="65">
        <f>SUM('510:816'!E390)</f>
        <v>0</v>
      </c>
      <c r="F390" s="65">
        <f>'Nacionalno sufinanciranje'!D390</f>
        <v>0</v>
      </c>
      <c r="G390" s="65">
        <f>'Nacionalno sufinanciranje'!E390</f>
        <v>0</v>
      </c>
      <c r="H390" s="66">
        <f t="shared" si="166"/>
        <v>0</v>
      </c>
      <c r="I390" s="66">
        <f t="shared" si="166"/>
        <v>0</v>
      </c>
      <c r="J390" s="73" t="str">
        <f t="shared" si="149"/>
        <v>-</v>
      </c>
    </row>
    <row r="391" s="5" customFormat="1" ht="22.8" spans="1:10">
      <c r="A391" s="37">
        <v>93676</v>
      </c>
      <c r="B391" s="38" t="s">
        <v>763</v>
      </c>
      <c r="C391" s="39">
        <v>93676</v>
      </c>
      <c r="D391" s="65">
        <f>SUM('510:816'!D391)</f>
        <v>0</v>
      </c>
      <c r="E391" s="65">
        <f>SUM('510:816'!E391)</f>
        <v>0</v>
      </c>
      <c r="F391" s="65">
        <f>'Nacionalno sufinanciranje'!D391</f>
        <v>0</v>
      </c>
      <c r="G391" s="65">
        <f>'Nacionalno sufinanciranje'!E391</f>
        <v>0</v>
      </c>
      <c r="H391" s="66">
        <f t="shared" si="166"/>
        <v>0</v>
      </c>
      <c r="I391" s="66">
        <f t="shared" si="166"/>
        <v>0</v>
      </c>
      <c r="J391" s="73" t="str">
        <f t="shared" si="149"/>
        <v>-</v>
      </c>
    </row>
    <row r="392" s="5" customFormat="1" ht="22.8" spans="1:10">
      <c r="A392" s="37">
        <v>93677</v>
      </c>
      <c r="B392" s="38" t="s">
        <v>764</v>
      </c>
      <c r="C392" s="39">
        <v>93677</v>
      </c>
      <c r="D392" s="65">
        <f>SUM('510:816'!D392)</f>
        <v>0</v>
      </c>
      <c r="E392" s="65">
        <f>SUM('510:816'!E392)</f>
        <v>0</v>
      </c>
      <c r="F392" s="65">
        <f>'Nacionalno sufinanciranje'!D392</f>
        <v>0</v>
      </c>
      <c r="G392" s="65">
        <f>'Nacionalno sufinanciranje'!E392</f>
        <v>0</v>
      </c>
      <c r="H392" s="66">
        <f t="shared" si="166"/>
        <v>0</v>
      </c>
      <c r="I392" s="66">
        <f t="shared" si="166"/>
        <v>0</v>
      </c>
      <c r="J392" s="73" t="str">
        <f t="shared" si="149"/>
        <v>-</v>
      </c>
    </row>
    <row r="393" s="5" customFormat="1" ht="22.8" spans="1:10">
      <c r="A393" s="37">
        <v>93678</v>
      </c>
      <c r="B393" s="38" t="s">
        <v>765</v>
      </c>
      <c r="C393" s="39">
        <v>93678</v>
      </c>
      <c r="D393" s="65">
        <f>SUM('510:816'!D393)</f>
        <v>0</v>
      </c>
      <c r="E393" s="65">
        <f>SUM('510:816'!E393)</f>
        <v>0</v>
      </c>
      <c r="F393" s="65">
        <f>'Nacionalno sufinanciranje'!D393</f>
        <v>0</v>
      </c>
      <c r="G393" s="65">
        <f>'Nacionalno sufinanciranje'!E393</f>
        <v>0</v>
      </c>
      <c r="H393" s="66">
        <f t="shared" si="166"/>
        <v>0</v>
      </c>
      <c r="I393" s="66">
        <f t="shared" si="166"/>
        <v>0</v>
      </c>
      <c r="J393" s="73" t="str">
        <f t="shared" si="149"/>
        <v>-</v>
      </c>
    </row>
    <row r="394" s="5" customFormat="1" ht="22.8" spans="1:10">
      <c r="A394" s="37">
        <v>93679</v>
      </c>
      <c r="B394" s="38" t="s">
        <v>766</v>
      </c>
      <c r="C394" s="39">
        <v>93679</v>
      </c>
      <c r="D394" s="65">
        <f>SUM('510:816'!D394)</f>
        <v>0</v>
      </c>
      <c r="E394" s="65">
        <f>SUM('510:816'!E394)</f>
        <v>0</v>
      </c>
      <c r="F394" s="65">
        <f>'Nacionalno sufinanciranje'!D394</f>
        <v>0</v>
      </c>
      <c r="G394" s="65">
        <f>'Nacionalno sufinanciranje'!E394</f>
        <v>0</v>
      </c>
      <c r="H394" s="66">
        <f t="shared" si="166"/>
        <v>0</v>
      </c>
      <c r="I394" s="66">
        <f t="shared" si="166"/>
        <v>0</v>
      </c>
      <c r="J394" s="73" t="str">
        <f t="shared" si="149"/>
        <v>-</v>
      </c>
    </row>
    <row r="395" s="5" customFormat="1" ht="22.8" spans="1:10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 t="shared" ref="E395:I395" si="167">SUM(E396:E404)</f>
        <v>0</v>
      </c>
      <c r="F395" s="36">
        <f t="shared" si="167"/>
        <v>0</v>
      </c>
      <c r="G395" s="36">
        <f t="shared" si="167"/>
        <v>0</v>
      </c>
      <c r="H395" s="36">
        <f t="shared" si="167"/>
        <v>0</v>
      </c>
      <c r="I395" s="36">
        <f t="shared" si="167"/>
        <v>0</v>
      </c>
      <c r="J395" s="73" t="str">
        <f t="shared" si="149"/>
        <v>-</v>
      </c>
    </row>
    <row r="396" s="5" customFormat="1" ht="22.8" spans="1:10">
      <c r="A396" s="37">
        <v>93681</v>
      </c>
      <c r="B396" s="38" t="s">
        <v>768</v>
      </c>
      <c r="C396" s="39">
        <v>93681</v>
      </c>
      <c r="D396" s="65">
        <f>SUM('510:816'!D396)</f>
        <v>0</v>
      </c>
      <c r="E396" s="65">
        <f>SUM('510:816'!E396)</f>
        <v>0</v>
      </c>
      <c r="F396" s="65">
        <f>'Nacionalno sufinanciranje'!D396</f>
        <v>0</v>
      </c>
      <c r="G396" s="65">
        <f>'Nacionalno sufinanciranje'!E396</f>
        <v>0</v>
      </c>
      <c r="H396" s="66">
        <f t="shared" ref="H396:I404" si="168">D396+F396</f>
        <v>0</v>
      </c>
      <c r="I396" s="66">
        <f t="shared" si="168"/>
        <v>0</v>
      </c>
      <c r="J396" s="73" t="str">
        <f t="shared" si="149"/>
        <v>-</v>
      </c>
    </row>
    <row r="397" s="5" customFormat="1" ht="22.8" spans="1:10">
      <c r="A397" s="37">
        <v>93682</v>
      </c>
      <c r="B397" s="38" t="s">
        <v>769</v>
      </c>
      <c r="C397" s="39">
        <v>93682</v>
      </c>
      <c r="D397" s="65">
        <f>SUM('510:816'!D397)</f>
        <v>0</v>
      </c>
      <c r="E397" s="65">
        <f>SUM('510:816'!E397)</f>
        <v>0</v>
      </c>
      <c r="F397" s="65">
        <f>'Nacionalno sufinanciranje'!D397</f>
        <v>0</v>
      </c>
      <c r="G397" s="65">
        <f>'Nacionalno sufinanciranje'!E397</f>
        <v>0</v>
      </c>
      <c r="H397" s="66">
        <f t="shared" si="168"/>
        <v>0</v>
      </c>
      <c r="I397" s="66">
        <f t="shared" si="168"/>
        <v>0</v>
      </c>
      <c r="J397" s="73" t="str">
        <f t="shared" si="149"/>
        <v>-</v>
      </c>
    </row>
    <row r="398" s="5" customFormat="1" ht="22.8" spans="1:10">
      <c r="A398" s="37">
        <v>93683</v>
      </c>
      <c r="B398" s="38" t="s">
        <v>770</v>
      </c>
      <c r="C398" s="39">
        <v>93683</v>
      </c>
      <c r="D398" s="65">
        <f>SUM('510:816'!D398)</f>
        <v>0</v>
      </c>
      <c r="E398" s="65">
        <f>SUM('510:816'!E398)</f>
        <v>0</v>
      </c>
      <c r="F398" s="65">
        <f>'Nacionalno sufinanciranje'!D398</f>
        <v>0</v>
      </c>
      <c r="G398" s="65">
        <f>'Nacionalno sufinanciranje'!E398</f>
        <v>0</v>
      </c>
      <c r="H398" s="66">
        <f t="shared" si="168"/>
        <v>0</v>
      </c>
      <c r="I398" s="66">
        <f t="shared" si="168"/>
        <v>0</v>
      </c>
      <c r="J398" s="73" t="str">
        <f t="shared" si="149"/>
        <v>-</v>
      </c>
    </row>
    <row r="399" s="5" customFormat="1" ht="22.8" spans="1:10">
      <c r="A399" s="37">
        <v>93684</v>
      </c>
      <c r="B399" s="38" t="s">
        <v>771</v>
      </c>
      <c r="C399" s="39">
        <v>93684</v>
      </c>
      <c r="D399" s="65">
        <f>SUM('510:816'!D399)</f>
        <v>0</v>
      </c>
      <c r="E399" s="65">
        <f>SUM('510:816'!E399)</f>
        <v>0</v>
      </c>
      <c r="F399" s="65">
        <f>'Nacionalno sufinanciranje'!D399</f>
        <v>0</v>
      </c>
      <c r="G399" s="65">
        <f>'Nacionalno sufinanciranje'!E399</f>
        <v>0</v>
      </c>
      <c r="H399" s="66">
        <f t="shared" si="168"/>
        <v>0</v>
      </c>
      <c r="I399" s="66">
        <f t="shared" si="168"/>
        <v>0</v>
      </c>
      <c r="J399" s="73" t="str">
        <f t="shared" ref="J399:J423" si="169">IF(H399&lt;&gt;0,IF(I399/H399&gt;=100,"&gt;&gt;100",I399/H399*100),"-")</f>
        <v>-</v>
      </c>
    </row>
    <row r="400" s="5" customFormat="1" ht="22.8" spans="1:10">
      <c r="A400" s="37">
        <v>93685</v>
      </c>
      <c r="B400" s="38" t="s">
        <v>772</v>
      </c>
      <c r="C400" s="39">
        <v>93685</v>
      </c>
      <c r="D400" s="65">
        <f>SUM('510:816'!D400)</f>
        <v>0</v>
      </c>
      <c r="E400" s="65">
        <f>SUM('510:816'!E400)</f>
        <v>0</v>
      </c>
      <c r="F400" s="65">
        <f>'Nacionalno sufinanciranje'!D400</f>
        <v>0</v>
      </c>
      <c r="G400" s="65">
        <f>'Nacionalno sufinanciranje'!E400</f>
        <v>0</v>
      </c>
      <c r="H400" s="66">
        <f t="shared" si="168"/>
        <v>0</v>
      </c>
      <c r="I400" s="66">
        <f t="shared" si="168"/>
        <v>0</v>
      </c>
      <c r="J400" s="74" t="str">
        <f t="shared" si="169"/>
        <v>-</v>
      </c>
    </row>
    <row r="401" s="5" customFormat="1" ht="22.8" spans="1:10">
      <c r="A401" s="37">
        <v>93686</v>
      </c>
      <c r="B401" s="38" t="s">
        <v>773</v>
      </c>
      <c r="C401" s="39">
        <v>93686</v>
      </c>
      <c r="D401" s="65">
        <f>SUM('510:816'!D401)</f>
        <v>0</v>
      </c>
      <c r="E401" s="65">
        <f>SUM('510:816'!E401)</f>
        <v>0</v>
      </c>
      <c r="F401" s="65">
        <f>'Nacionalno sufinanciranje'!D401</f>
        <v>0</v>
      </c>
      <c r="G401" s="65">
        <f>'Nacionalno sufinanciranje'!E401</f>
        <v>0</v>
      </c>
      <c r="H401" s="66">
        <f t="shared" si="168"/>
        <v>0</v>
      </c>
      <c r="I401" s="66">
        <f t="shared" si="168"/>
        <v>0</v>
      </c>
      <c r="J401" s="73" t="str">
        <f t="shared" si="169"/>
        <v>-</v>
      </c>
    </row>
    <row r="402" s="5" customFormat="1" ht="22.8" spans="1:10">
      <c r="A402" s="37">
        <v>93687</v>
      </c>
      <c r="B402" s="38" t="s">
        <v>774</v>
      </c>
      <c r="C402" s="39">
        <v>93687</v>
      </c>
      <c r="D402" s="65">
        <f>SUM('510:816'!D402)</f>
        <v>0</v>
      </c>
      <c r="E402" s="65">
        <f>SUM('510:816'!E402)</f>
        <v>0</v>
      </c>
      <c r="F402" s="65">
        <f>'Nacionalno sufinanciranje'!D402</f>
        <v>0</v>
      </c>
      <c r="G402" s="65">
        <f>'Nacionalno sufinanciranje'!E402</f>
        <v>0</v>
      </c>
      <c r="H402" s="66">
        <f t="shared" si="168"/>
        <v>0</v>
      </c>
      <c r="I402" s="66">
        <f t="shared" si="168"/>
        <v>0</v>
      </c>
      <c r="J402" s="73" t="str">
        <f t="shared" si="169"/>
        <v>-</v>
      </c>
    </row>
    <row r="403" s="5" customFormat="1" ht="22.8" spans="1:10">
      <c r="A403" s="37">
        <v>93688</v>
      </c>
      <c r="B403" s="38" t="s">
        <v>775</v>
      </c>
      <c r="C403" s="39">
        <v>93688</v>
      </c>
      <c r="D403" s="65">
        <f>SUM('510:816'!D403)</f>
        <v>0</v>
      </c>
      <c r="E403" s="65">
        <f>SUM('510:816'!E403)</f>
        <v>0</v>
      </c>
      <c r="F403" s="65">
        <f>'Nacionalno sufinanciranje'!D403</f>
        <v>0</v>
      </c>
      <c r="G403" s="65">
        <f>'Nacionalno sufinanciranje'!E403</f>
        <v>0</v>
      </c>
      <c r="H403" s="66">
        <f t="shared" si="168"/>
        <v>0</v>
      </c>
      <c r="I403" s="66">
        <f t="shared" si="168"/>
        <v>0</v>
      </c>
      <c r="J403" s="73" t="str">
        <f t="shared" si="169"/>
        <v>-</v>
      </c>
    </row>
    <row r="404" s="5" customFormat="1" ht="22.8" spans="1:10">
      <c r="A404" s="37">
        <v>93689</v>
      </c>
      <c r="B404" s="38" t="s">
        <v>776</v>
      </c>
      <c r="C404" s="39">
        <v>93689</v>
      </c>
      <c r="D404" s="65">
        <f>SUM('510:816'!D404)</f>
        <v>0</v>
      </c>
      <c r="E404" s="65">
        <f>SUM('510:816'!E404)</f>
        <v>0</v>
      </c>
      <c r="F404" s="65">
        <f>'Nacionalno sufinanciranje'!D404</f>
        <v>0</v>
      </c>
      <c r="G404" s="65">
        <f>'Nacionalno sufinanciranje'!E404</f>
        <v>0</v>
      </c>
      <c r="H404" s="66">
        <f t="shared" si="168"/>
        <v>0</v>
      </c>
      <c r="I404" s="66">
        <f t="shared" si="168"/>
        <v>0</v>
      </c>
      <c r="J404" s="73" t="str">
        <f t="shared" si="169"/>
        <v>-</v>
      </c>
    </row>
    <row r="405" s="9" customFormat="1" ht="12" spans="1:10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 t="shared" ref="E405:I405" si="170">SUM(E406:E409)</f>
        <v>0</v>
      </c>
      <c r="F405" s="36">
        <f t="shared" si="170"/>
        <v>0</v>
      </c>
      <c r="G405" s="36">
        <f t="shared" si="170"/>
        <v>0</v>
      </c>
      <c r="H405" s="36">
        <f t="shared" si="170"/>
        <v>0</v>
      </c>
      <c r="I405" s="36">
        <f t="shared" si="170"/>
        <v>0</v>
      </c>
      <c r="J405" s="73" t="str">
        <f t="shared" si="169"/>
        <v>-</v>
      </c>
    </row>
    <row r="406" s="5" customFormat="1" ht="12" spans="1:10">
      <c r="A406" s="37">
        <v>96311</v>
      </c>
      <c r="B406" s="38" t="s">
        <v>778</v>
      </c>
      <c r="C406" s="39">
        <v>96311</v>
      </c>
      <c r="D406" s="65">
        <f>SUM('510:816'!D406)</f>
        <v>0</v>
      </c>
      <c r="E406" s="65">
        <f>SUM('510:816'!E406)</f>
        <v>0</v>
      </c>
      <c r="F406" s="65">
        <f>'Nacionalno sufinanciranje'!D406</f>
        <v>0</v>
      </c>
      <c r="G406" s="65">
        <f>'Nacionalno sufinanciranje'!E406</f>
        <v>0</v>
      </c>
      <c r="H406" s="66">
        <f t="shared" ref="H406:I409" si="171">D406+F406</f>
        <v>0</v>
      </c>
      <c r="I406" s="66">
        <f t="shared" si="171"/>
        <v>0</v>
      </c>
      <c r="J406" s="73" t="str">
        <f t="shared" si="169"/>
        <v>-</v>
      </c>
    </row>
    <row r="407" s="5" customFormat="1" ht="12" spans="1:10">
      <c r="A407" s="37">
        <v>96312</v>
      </c>
      <c r="B407" s="38" t="s">
        <v>49</v>
      </c>
      <c r="C407" s="39">
        <v>96312</v>
      </c>
      <c r="D407" s="65">
        <f>SUM('510:816'!D407)</f>
        <v>0</v>
      </c>
      <c r="E407" s="65">
        <f>SUM('510:816'!E407)</f>
        <v>0</v>
      </c>
      <c r="F407" s="65">
        <f>'Nacionalno sufinanciranje'!D407</f>
        <v>0</v>
      </c>
      <c r="G407" s="65">
        <f>'Nacionalno sufinanciranje'!E407</f>
        <v>0</v>
      </c>
      <c r="H407" s="66">
        <f t="shared" si="171"/>
        <v>0</v>
      </c>
      <c r="I407" s="66">
        <f t="shared" si="171"/>
        <v>0</v>
      </c>
      <c r="J407" s="73" t="str">
        <f t="shared" si="169"/>
        <v>-</v>
      </c>
    </row>
    <row r="408" s="5" customFormat="1" ht="12" spans="1:10">
      <c r="A408" s="37">
        <v>96313</v>
      </c>
      <c r="B408" s="38" t="s">
        <v>45</v>
      </c>
      <c r="C408" s="39">
        <v>96313</v>
      </c>
      <c r="D408" s="65">
        <f>SUM('510:816'!D408)</f>
        <v>0</v>
      </c>
      <c r="E408" s="65">
        <f>SUM('510:816'!E408)</f>
        <v>0</v>
      </c>
      <c r="F408" s="65">
        <f>'Nacionalno sufinanciranje'!D408</f>
        <v>0</v>
      </c>
      <c r="G408" s="65">
        <f>'Nacionalno sufinanciranje'!E408</f>
        <v>0</v>
      </c>
      <c r="H408" s="66">
        <f t="shared" si="171"/>
        <v>0</v>
      </c>
      <c r="I408" s="66">
        <f t="shared" si="171"/>
        <v>0</v>
      </c>
      <c r="J408" s="73" t="str">
        <f t="shared" si="169"/>
        <v>-</v>
      </c>
    </row>
    <row r="409" s="5" customFormat="1" ht="12" spans="1:10">
      <c r="A409" s="37">
        <v>96314</v>
      </c>
      <c r="B409" s="38" t="s">
        <v>779</v>
      </c>
      <c r="C409" s="39">
        <v>96314</v>
      </c>
      <c r="D409" s="65">
        <f>SUM('510:816'!D409)</f>
        <v>0</v>
      </c>
      <c r="E409" s="65">
        <f>SUM('510:816'!E409)</f>
        <v>0</v>
      </c>
      <c r="F409" s="65">
        <f>'Nacionalno sufinanciranje'!D409</f>
        <v>0</v>
      </c>
      <c r="G409" s="65">
        <f>'Nacionalno sufinanciranje'!E409</f>
        <v>0</v>
      </c>
      <c r="H409" s="66">
        <f t="shared" si="171"/>
        <v>0</v>
      </c>
      <c r="I409" s="66">
        <f t="shared" si="171"/>
        <v>0</v>
      </c>
      <c r="J409" s="73" t="str">
        <f t="shared" si="169"/>
        <v>-</v>
      </c>
    </row>
    <row r="410" s="5" customFormat="1" ht="22.8" spans="1:10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 t="shared" ref="E410:I410" si="172">SUM(E411:E414)</f>
        <v>0</v>
      </c>
      <c r="F410" s="36">
        <f t="shared" si="172"/>
        <v>0</v>
      </c>
      <c r="G410" s="36">
        <f t="shared" si="172"/>
        <v>0</v>
      </c>
      <c r="H410" s="36">
        <f t="shared" si="172"/>
        <v>0</v>
      </c>
      <c r="I410" s="36">
        <f t="shared" si="172"/>
        <v>0</v>
      </c>
      <c r="J410" s="73" t="str">
        <f t="shared" si="169"/>
        <v>-</v>
      </c>
    </row>
    <row r="411" s="5" customFormat="1" ht="12" spans="1:10">
      <c r="A411" s="37">
        <v>96321</v>
      </c>
      <c r="B411" s="38" t="s">
        <v>660</v>
      </c>
      <c r="C411" s="39" t="s">
        <v>782</v>
      </c>
      <c r="D411" s="65">
        <f>SUM('510:816'!D411)</f>
        <v>0</v>
      </c>
      <c r="E411" s="65">
        <f>SUM('510:816'!E411)</f>
        <v>0</v>
      </c>
      <c r="F411" s="65">
        <f>'Nacionalno sufinanciranje'!D411</f>
        <v>0</v>
      </c>
      <c r="G411" s="65">
        <f>'Nacionalno sufinanciranje'!E411</f>
        <v>0</v>
      </c>
      <c r="H411" s="66">
        <f t="shared" ref="H411:I414" si="173">D411+F411</f>
        <v>0</v>
      </c>
      <c r="I411" s="66">
        <f t="shared" si="173"/>
        <v>0</v>
      </c>
      <c r="J411" s="73" t="str">
        <f t="shared" si="169"/>
        <v>-</v>
      </c>
    </row>
    <row r="412" s="5" customFormat="1" ht="12" spans="1:10">
      <c r="A412" s="37">
        <v>96322</v>
      </c>
      <c r="B412" s="38" t="s">
        <v>661</v>
      </c>
      <c r="C412" s="39" t="s">
        <v>783</v>
      </c>
      <c r="D412" s="65">
        <f>SUM('510:816'!D412)</f>
        <v>0</v>
      </c>
      <c r="E412" s="65">
        <f>SUM('510:816'!E412)</f>
        <v>0</v>
      </c>
      <c r="F412" s="65">
        <f>'Nacionalno sufinanciranje'!D412</f>
        <v>0</v>
      </c>
      <c r="G412" s="65">
        <f>'Nacionalno sufinanciranje'!E412</f>
        <v>0</v>
      </c>
      <c r="H412" s="66">
        <f t="shared" si="173"/>
        <v>0</v>
      </c>
      <c r="I412" s="66">
        <f t="shared" si="173"/>
        <v>0</v>
      </c>
      <c r="J412" s="73" t="str">
        <f t="shared" si="169"/>
        <v>-</v>
      </c>
    </row>
    <row r="413" s="5" customFormat="1" ht="12" spans="1:10">
      <c r="A413" s="37">
        <v>96323</v>
      </c>
      <c r="B413" s="38" t="s">
        <v>662</v>
      </c>
      <c r="C413" s="39" t="s">
        <v>784</v>
      </c>
      <c r="D413" s="65">
        <f>SUM('510:816'!D413)</f>
        <v>0</v>
      </c>
      <c r="E413" s="65">
        <f>SUM('510:816'!E413)</f>
        <v>0</v>
      </c>
      <c r="F413" s="65">
        <f>'Nacionalno sufinanciranje'!D413</f>
        <v>0</v>
      </c>
      <c r="G413" s="65">
        <f>'Nacionalno sufinanciranje'!E413</f>
        <v>0</v>
      </c>
      <c r="H413" s="66">
        <f t="shared" si="173"/>
        <v>0</v>
      </c>
      <c r="I413" s="66">
        <f t="shared" si="173"/>
        <v>0</v>
      </c>
      <c r="J413" s="73" t="str">
        <f t="shared" si="169"/>
        <v>-</v>
      </c>
    </row>
    <row r="414" s="5" customFormat="1" ht="12" spans="1:10">
      <c r="A414" s="37">
        <v>96324</v>
      </c>
      <c r="B414" s="38" t="s">
        <v>59</v>
      </c>
      <c r="C414" s="39" t="s">
        <v>785</v>
      </c>
      <c r="D414" s="65">
        <f>SUM('510:816'!D414)</f>
        <v>0</v>
      </c>
      <c r="E414" s="65">
        <f>SUM('510:816'!E414)</f>
        <v>0</v>
      </c>
      <c r="F414" s="65">
        <f>'Nacionalno sufinanciranje'!D414</f>
        <v>0</v>
      </c>
      <c r="G414" s="65">
        <f>'Nacionalno sufinanciranje'!E414</f>
        <v>0</v>
      </c>
      <c r="H414" s="66">
        <f t="shared" si="173"/>
        <v>0</v>
      </c>
      <c r="I414" s="66">
        <f t="shared" si="173"/>
        <v>0</v>
      </c>
      <c r="J414" s="73" t="str">
        <f t="shared" si="169"/>
        <v>-</v>
      </c>
    </row>
    <row r="415" s="5" customFormat="1" ht="12" customHeight="1" spans="1:10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 t="shared" ref="E415:I415" si="174">SUM(E416:E423)</f>
        <v>0</v>
      </c>
      <c r="F415" s="36">
        <f t="shared" si="174"/>
        <v>0</v>
      </c>
      <c r="G415" s="36">
        <f t="shared" si="174"/>
        <v>0</v>
      </c>
      <c r="H415" s="36">
        <f t="shared" si="174"/>
        <v>0</v>
      </c>
      <c r="I415" s="36">
        <f t="shared" si="174"/>
        <v>0</v>
      </c>
      <c r="J415" s="73" t="str">
        <f t="shared" si="169"/>
        <v>-</v>
      </c>
    </row>
    <row r="416" s="5" customFormat="1" ht="12" spans="1:10">
      <c r="A416" s="37">
        <v>96381</v>
      </c>
      <c r="B416" s="38" t="s">
        <v>66</v>
      </c>
      <c r="C416" s="39" t="s">
        <v>788</v>
      </c>
      <c r="D416" s="65">
        <f>SUM('510:816'!D416)</f>
        <v>0</v>
      </c>
      <c r="E416" s="65">
        <f>SUM('510:816'!E416)</f>
        <v>0</v>
      </c>
      <c r="F416" s="65">
        <f>'Nacionalno sufinanciranje'!D416</f>
        <v>0</v>
      </c>
      <c r="G416" s="65">
        <f>'Nacionalno sufinanciranje'!E416</f>
        <v>0</v>
      </c>
      <c r="H416" s="66">
        <f t="shared" ref="H416:I423" si="175">D416+F416</f>
        <v>0</v>
      </c>
      <c r="I416" s="66">
        <f t="shared" si="175"/>
        <v>0</v>
      </c>
      <c r="J416" s="73" t="str">
        <f t="shared" si="169"/>
        <v>-</v>
      </c>
    </row>
    <row r="417" s="5" customFormat="1" ht="12" spans="1:10">
      <c r="A417" s="37">
        <v>96382</v>
      </c>
      <c r="B417" s="38" t="s">
        <v>76</v>
      </c>
      <c r="C417" s="39" t="s">
        <v>789</v>
      </c>
      <c r="D417" s="65">
        <f>SUM('510:816'!D417)</f>
        <v>0</v>
      </c>
      <c r="E417" s="65">
        <f>SUM('510:816'!E417)</f>
        <v>0</v>
      </c>
      <c r="F417" s="65">
        <f>'Nacionalno sufinanciranje'!D417</f>
        <v>0</v>
      </c>
      <c r="G417" s="65">
        <f>'Nacionalno sufinanciranje'!E417</f>
        <v>0</v>
      </c>
      <c r="H417" s="66">
        <f t="shared" si="175"/>
        <v>0</v>
      </c>
      <c r="I417" s="66">
        <f t="shared" si="175"/>
        <v>0</v>
      </c>
      <c r="J417" s="73" t="str">
        <f t="shared" si="169"/>
        <v>-</v>
      </c>
    </row>
    <row r="418" s="5" customFormat="1" ht="12" spans="1:10">
      <c r="A418" s="37" t="s">
        <v>665</v>
      </c>
      <c r="B418" s="38" t="s">
        <v>68</v>
      </c>
      <c r="C418" s="39" t="s">
        <v>790</v>
      </c>
      <c r="D418" s="65">
        <f>SUM('510:816'!D418)</f>
        <v>0</v>
      </c>
      <c r="E418" s="65">
        <f>SUM('510:816'!E418)</f>
        <v>0</v>
      </c>
      <c r="F418" s="65">
        <f>'Nacionalno sufinanciranje'!D418</f>
        <v>0</v>
      </c>
      <c r="G418" s="65">
        <f>'Nacionalno sufinanciranje'!E418</f>
        <v>0</v>
      </c>
      <c r="H418" s="66">
        <f t="shared" si="175"/>
        <v>0</v>
      </c>
      <c r="I418" s="66">
        <f t="shared" si="175"/>
        <v>0</v>
      </c>
      <c r="J418" s="73" t="str">
        <f t="shared" si="169"/>
        <v>-</v>
      </c>
    </row>
    <row r="419" s="5" customFormat="1" ht="12" spans="1:10">
      <c r="A419" s="37" t="s">
        <v>666</v>
      </c>
      <c r="B419" s="38" t="s">
        <v>78</v>
      </c>
      <c r="C419" s="39" t="s">
        <v>791</v>
      </c>
      <c r="D419" s="65">
        <f>SUM('510:816'!D419)</f>
        <v>0</v>
      </c>
      <c r="E419" s="65">
        <f>SUM('510:816'!E419)</f>
        <v>0</v>
      </c>
      <c r="F419" s="65">
        <f>'Nacionalno sufinanciranje'!D419</f>
        <v>0</v>
      </c>
      <c r="G419" s="65">
        <f>'Nacionalno sufinanciranje'!E419</f>
        <v>0</v>
      </c>
      <c r="H419" s="66">
        <f t="shared" si="175"/>
        <v>0</v>
      </c>
      <c r="I419" s="66">
        <f t="shared" si="175"/>
        <v>0</v>
      </c>
      <c r="J419" s="73" t="str">
        <f t="shared" si="169"/>
        <v>-</v>
      </c>
    </row>
    <row r="420" s="5" customFormat="1" ht="22.8" spans="1:10">
      <c r="A420" s="37">
        <v>96385</v>
      </c>
      <c r="B420" s="38" t="s">
        <v>70</v>
      </c>
      <c r="C420" s="39" t="s">
        <v>792</v>
      </c>
      <c r="D420" s="65">
        <f>SUM('510:816'!D420)</f>
        <v>0</v>
      </c>
      <c r="E420" s="65">
        <f>SUM('510:816'!E420)</f>
        <v>0</v>
      </c>
      <c r="F420" s="65">
        <f>'Nacionalno sufinanciranje'!D420</f>
        <v>0</v>
      </c>
      <c r="G420" s="65">
        <f>'Nacionalno sufinanciranje'!E420</f>
        <v>0</v>
      </c>
      <c r="H420" s="66">
        <f t="shared" si="175"/>
        <v>0</v>
      </c>
      <c r="I420" s="66">
        <f t="shared" si="175"/>
        <v>0</v>
      </c>
      <c r="J420" s="73" t="str">
        <f t="shared" si="169"/>
        <v>-</v>
      </c>
    </row>
    <row r="421" s="5" customFormat="1" ht="22.8" spans="1:10">
      <c r="A421" s="37">
        <v>96386</v>
      </c>
      <c r="B421" s="38" t="s">
        <v>80</v>
      </c>
      <c r="C421" s="39" t="s">
        <v>793</v>
      </c>
      <c r="D421" s="65">
        <f>SUM('510:816'!D421)</f>
        <v>0</v>
      </c>
      <c r="E421" s="65">
        <f>SUM('510:816'!E421)</f>
        <v>0</v>
      </c>
      <c r="F421" s="65">
        <f>'Nacionalno sufinanciranje'!D421</f>
        <v>0</v>
      </c>
      <c r="G421" s="65">
        <f>'Nacionalno sufinanciranje'!E421</f>
        <v>0</v>
      </c>
      <c r="H421" s="66">
        <f t="shared" si="175"/>
        <v>0</v>
      </c>
      <c r="I421" s="66">
        <f t="shared" si="175"/>
        <v>0</v>
      </c>
      <c r="J421" s="73" t="str">
        <f t="shared" si="169"/>
        <v>-</v>
      </c>
    </row>
    <row r="422" s="5" customFormat="1" ht="12" spans="1:10">
      <c r="A422" s="37">
        <v>96387</v>
      </c>
      <c r="B422" s="38" t="s">
        <v>667</v>
      </c>
      <c r="C422" s="39" t="s">
        <v>794</v>
      </c>
      <c r="D422" s="65">
        <f>SUM('510:816'!D422)</f>
        <v>0</v>
      </c>
      <c r="E422" s="65">
        <f>SUM('510:816'!E422)</f>
        <v>0</v>
      </c>
      <c r="F422" s="65">
        <f>'Nacionalno sufinanciranje'!D422</f>
        <v>0</v>
      </c>
      <c r="G422" s="65">
        <f>'Nacionalno sufinanciranje'!E422</f>
        <v>0</v>
      </c>
      <c r="H422" s="66">
        <f t="shared" si="175"/>
        <v>0</v>
      </c>
      <c r="I422" s="66">
        <f t="shared" si="175"/>
        <v>0</v>
      </c>
      <c r="J422" s="73" t="str">
        <f t="shared" si="169"/>
        <v>-</v>
      </c>
    </row>
    <row r="423" s="5" customFormat="1" ht="22.8" spans="1:10">
      <c r="A423" s="51">
        <v>96388</v>
      </c>
      <c r="B423" s="52" t="s">
        <v>668</v>
      </c>
      <c r="C423" s="53" t="s">
        <v>795</v>
      </c>
      <c r="D423" s="65">
        <f>SUM('510:816'!D423)</f>
        <v>0</v>
      </c>
      <c r="E423" s="65">
        <f>SUM('510:816'!E423)</f>
        <v>0</v>
      </c>
      <c r="F423" s="65">
        <f>'Nacionalno sufinanciranje'!D423</f>
        <v>0</v>
      </c>
      <c r="G423" s="65">
        <f>'Nacionalno sufinanciranje'!E423</f>
        <v>0</v>
      </c>
      <c r="H423" s="66">
        <f t="shared" si="175"/>
        <v>0</v>
      </c>
      <c r="I423" s="66">
        <f t="shared" si="175"/>
        <v>0</v>
      </c>
      <c r="J423" s="73" t="str">
        <f t="shared" si="169"/>
        <v>-</v>
      </c>
    </row>
    <row r="424" ht="36.75" customHeight="1" spans="1:10">
      <c r="A424" s="29" t="s">
        <v>796</v>
      </c>
      <c r="B424" s="30"/>
      <c r="C424" s="29"/>
      <c r="D424" s="31" t="s">
        <v>670</v>
      </c>
      <c r="E424" s="31" t="s">
        <v>671</v>
      </c>
      <c r="F424" s="31" t="s">
        <v>670</v>
      </c>
      <c r="G424" s="31" t="s">
        <v>671</v>
      </c>
      <c r="H424" s="31" t="s">
        <v>670</v>
      </c>
      <c r="I424" s="31" t="s">
        <v>671</v>
      </c>
      <c r="J424" s="72"/>
    </row>
    <row r="425" s="5" customFormat="1" ht="12" spans="1:10">
      <c r="A425" s="37">
        <v>99171</v>
      </c>
      <c r="B425" s="41" t="s">
        <v>797</v>
      </c>
      <c r="C425" s="39">
        <v>99171</v>
      </c>
      <c r="D425" s="65">
        <f>SUM('510:816'!D425)</f>
        <v>0</v>
      </c>
      <c r="E425" s="65">
        <f>SUM('510:816'!E425)</f>
        <v>0</v>
      </c>
      <c r="F425" s="65">
        <f>'Nacionalno sufinanciranje'!D425</f>
        <v>0</v>
      </c>
      <c r="G425" s="65">
        <f>'Nacionalno sufinanciranje'!E425</f>
        <v>0</v>
      </c>
      <c r="H425" s="66">
        <f t="shared" ref="H425:I426" si="176">D425+F425</f>
        <v>0</v>
      </c>
      <c r="I425" s="66">
        <f t="shared" si="176"/>
        <v>0</v>
      </c>
      <c r="J425" s="73" t="str">
        <f>IF(H425&lt;&gt;0,IF(I425/H425&gt;=100,"&gt;&gt;100",I425/H425*100),"-")</f>
        <v>-</v>
      </c>
    </row>
    <row r="426" s="5" customFormat="1" ht="12" spans="1:10">
      <c r="A426" s="51">
        <v>99653</v>
      </c>
      <c r="B426" s="52" t="s">
        <v>798</v>
      </c>
      <c r="C426" s="53">
        <v>99653</v>
      </c>
      <c r="D426" s="76">
        <f>SUM('510:816'!D426)</f>
        <v>0</v>
      </c>
      <c r="E426" s="76">
        <f>SUM('510:816'!E426)</f>
        <v>0</v>
      </c>
      <c r="F426" s="76">
        <f>'Nacionalno sufinanciranje'!D426</f>
        <v>0</v>
      </c>
      <c r="G426" s="76">
        <f>'Nacionalno sufinanciranje'!E426</f>
        <v>0</v>
      </c>
      <c r="H426" s="77">
        <f t="shared" si="176"/>
        <v>0</v>
      </c>
      <c r="I426" s="77">
        <f t="shared" si="176"/>
        <v>0</v>
      </c>
      <c r="J426" s="78" t="str">
        <f>IF(H426&lt;&gt;0,IF(I426/H426&gt;=100,"&gt;&gt;100",I426/H426*100),"-")</f>
        <v>-</v>
      </c>
    </row>
    <row r="427" ht="15" customHeight="1" spans="10:10">
      <c r="J427" s="79"/>
    </row>
    <row r="428" ht="15" customHeight="1" spans="10:10">
      <c r="J428" s="79"/>
    </row>
    <row r="429" ht="15" customHeight="1" spans="10:10">
      <c r="J429" s="79"/>
    </row>
    <row r="430" ht="15" customHeight="1" spans="10:10">
      <c r="J430" s="79"/>
    </row>
    <row r="431" ht="15" customHeight="1" spans="10:10">
      <c r="J431" s="79"/>
    </row>
    <row r="432" ht="15" customHeight="1" spans="10:10">
      <c r="J432" s="79"/>
    </row>
    <row r="433" ht="15" customHeight="1" spans="10:10">
      <c r="J433" s="79"/>
    </row>
    <row r="434" ht="15" customHeight="1" spans="10:10">
      <c r="J434" s="79"/>
    </row>
    <row r="435" ht="15" customHeight="1" spans="10:10">
      <c r="J435" s="79"/>
    </row>
    <row r="436" ht="15" customHeight="1" spans="10:10">
      <c r="J436" s="79"/>
    </row>
    <row r="437" ht="15" customHeight="1" spans="10:10">
      <c r="J437" s="79"/>
    </row>
    <row r="438" ht="15" customHeight="1" spans="10:10">
      <c r="J438" s="79"/>
    </row>
    <row r="439" ht="15" customHeight="1" spans="10:10">
      <c r="J439" s="79"/>
    </row>
    <row r="440" ht="15" customHeight="1" spans="10:10">
      <c r="J440" s="79"/>
    </row>
    <row r="441" ht="15" customHeight="1" spans="10:10">
      <c r="J441" s="79"/>
    </row>
    <row r="442" ht="15" customHeight="1" spans="10:10">
      <c r="J442" s="79"/>
    </row>
    <row r="443" ht="15" customHeight="1" spans="10:10">
      <c r="J443" s="79"/>
    </row>
    <row r="444" ht="15" customHeight="1" spans="10:10">
      <c r="J444" s="79"/>
    </row>
    <row r="445" ht="15" customHeight="1" spans="10:10">
      <c r="J445" s="79"/>
    </row>
    <row r="446" ht="15" customHeight="1" spans="10:10">
      <c r="J446" s="79"/>
    </row>
    <row r="447" ht="15" customHeight="1" spans="10:10">
      <c r="J447" s="79"/>
    </row>
    <row r="448" ht="15" customHeight="1" spans="10:10">
      <c r="J448" s="79"/>
    </row>
    <row r="449" ht="15" customHeight="1" spans="10:10">
      <c r="J449" s="79"/>
    </row>
    <row r="450" ht="15" customHeight="1" spans="10:10">
      <c r="J450" s="79"/>
    </row>
    <row r="451" ht="15" customHeight="1" spans="10:10">
      <c r="J451" s="79"/>
    </row>
    <row r="452" ht="15" customHeight="1" spans="10:10">
      <c r="J452" s="79"/>
    </row>
    <row r="453" ht="15" customHeight="1" spans="10:10">
      <c r="J453" s="79"/>
    </row>
    <row r="454" ht="15" customHeight="1" spans="10:10">
      <c r="J454" s="79"/>
    </row>
    <row r="455" ht="15" customHeight="1" spans="10:10">
      <c r="J455" s="79"/>
    </row>
    <row r="456" ht="15" customHeight="1" spans="10:10">
      <c r="J456" s="79"/>
    </row>
    <row r="457" ht="15" customHeight="1" spans="10:10">
      <c r="J457" s="79"/>
    </row>
    <row r="458" ht="15" customHeight="1" spans="10:10">
      <c r="J458" s="79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2:J2"/>
    <mergeCell ref="D3:E3"/>
    <mergeCell ref="F3:G3"/>
    <mergeCell ref="H3:I3"/>
    <mergeCell ref="A5:B5"/>
    <mergeCell ref="A43:B43"/>
    <mergeCell ref="A319:B319"/>
    <mergeCell ref="A334:B334"/>
    <mergeCell ref="A424:B424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5" right="0.708661417322835" top="0.748031496062992" bottom="0.74803149606299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799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28</v>
      </c>
      <c r="E3" s="60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6</v>
      </c>
      <c r="E4" s="27">
        <v>7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48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48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4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4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4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4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4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4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4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4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48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4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4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4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4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4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4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4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4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4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4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4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4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4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4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4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4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4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4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4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4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4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4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4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4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4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4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4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4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4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4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4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4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4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4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4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4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4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4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4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4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4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4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4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4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4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4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4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4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4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4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4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4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4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4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4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4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4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4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4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4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4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4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4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4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4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4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4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4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4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4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4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4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4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4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4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40"/>
    </row>
    <row r="424" ht="36.75" customHeight="1" spans="1:5">
      <c r="A424" s="29" t="s">
        <v>796</v>
      </c>
      <c r="B424" s="30"/>
      <c r="C424" s="29"/>
      <c r="D424" s="31" t="s">
        <v>670</v>
      </c>
      <c r="E424" s="48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4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6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$A1:$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abSelected="1" topLeftCell="A38" workbookViewId="0">
      <selection activeCell="E62" sqref="E62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25905.7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25905.7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>
        <v>25905.7</v>
      </c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27156.02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26625.82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21545.24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>
        <v>21545.24</v>
      </c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>
        <v>1400</v>
      </c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3680.58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>
        <v>3680.58</v>
      </c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530.2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530.2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>
        <v>30</v>
      </c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>
        <v>500.2</v>
      </c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58" t="s">
        <v>18</v>
      </c>
      <c r="B1" s="15" t="s">
        <v>19</v>
      </c>
      <c r="C1" s="59" t="s">
        <v>20</v>
      </c>
      <c r="D1" s="17">
        <v>31</v>
      </c>
      <c r="E1" s="59" t="s">
        <v>21</v>
      </c>
      <c r="F1" s="17" t="s">
        <v>22</v>
      </c>
    </row>
    <row r="2" s="1" customFormat="1" ht="42" customHeight="1" spans="1:5">
      <c r="A2" s="18" t="s">
        <v>803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59259259259" defaultRowHeight="11.4"/>
  <cols>
    <col min="1" max="1" width="7.85185185185185" style="11" customWidth="1"/>
    <col min="2" max="2" width="60.1388888888889" style="12" customWidth="1"/>
    <col min="3" max="3" width="8.13888888888889" style="11" customWidth="1"/>
    <col min="4" max="5" width="14.712962962963" style="13" customWidth="1"/>
    <col min="6" max="6" width="12.712962962963" style="4" customWidth="1"/>
    <col min="7" max="16384" width="14.4259259259259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806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ht="12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ht="12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ht="12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ht="12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ht="12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ht="12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ht="12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ht="12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ht="12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12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ht="12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ht="12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ht="12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ht="12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ht="12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ht="12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ht="12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ht="1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2.8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12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ht="12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ht="12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ht="12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2.8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12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12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ht="12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ht="12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2.8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2.8" spans="1:5">
      <c r="A34" s="37">
        <v>6394</v>
      </c>
      <c r="B34" s="38" t="s">
        <v>91</v>
      </c>
      <c r="C34" s="39" t="s">
        <v>92</v>
      </c>
      <c r="D34" s="40"/>
      <c r="E34" s="40"/>
    </row>
    <row r="35" ht="22.8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ht="12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2.8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2.8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ht="12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2.8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ht="12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ht="1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40.8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2.8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ht="1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ht="12" spans="1:5">
      <c r="A84" s="37" t="s">
        <v>189</v>
      </c>
      <c r="B84" s="38" t="s">
        <v>190</v>
      </c>
      <c r="C84" s="39" t="s">
        <v>189</v>
      </c>
      <c r="D84" s="40"/>
      <c r="E84" s="40"/>
    </row>
    <row r="85" ht="12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2.8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2.8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2.8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ht="12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2.8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2.8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ht="12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4.2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12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2.8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2.8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2.8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ht="12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12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12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ht="12" spans="1:5">
      <c r="A130" s="33">
        <v>3631</v>
      </c>
      <c r="B130" s="38" t="s">
        <v>281</v>
      </c>
      <c r="C130" s="35" t="s">
        <v>282</v>
      </c>
      <c r="D130" s="42"/>
      <c r="E130" s="42"/>
    </row>
    <row r="131" ht="12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2.8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2.8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2.8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ht="12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ht="12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ht="12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ht="12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2.8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2.8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2.8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2.8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ht="12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12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2.8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2.8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2.8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12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2.8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2.8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12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12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ht="12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ht="12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2.8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2.8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2.8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2.8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2.8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ht="12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2.8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ht="12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12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ht="12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12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2.8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12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12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2.8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2.8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ht="12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12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2.8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ht="12" spans="1:5">
      <c r="A272" s="37">
        <v>5176</v>
      </c>
      <c r="B272" s="38" t="s">
        <v>561</v>
      </c>
      <c r="C272" s="39" t="s">
        <v>562</v>
      </c>
      <c r="D272" s="40"/>
      <c r="E272" s="40"/>
    </row>
    <row r="273" ht="12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2.8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2.8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ht="12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2.8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2.8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2.8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ht="12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2.8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ht="12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2.8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2.8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2.8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ht="12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12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2.8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2.8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ht="12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2.8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2.8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2.8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2.8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ht="12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12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2.8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2.8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12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2.8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ht="12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0.8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2.8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ht="12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ht="12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ht="12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ht="12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2.8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2.8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12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2.8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2.8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12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2.8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2.8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ht="12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2.8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12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2.8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2.8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2.8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2.8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2.8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2.8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2.8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2.8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ht="12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ht="12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2.8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2.8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ht="12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2.8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2.8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2.8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2.8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2.8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2.8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2.8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2.8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2.8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2.8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2.8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2.8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2.8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2.8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2.8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2.8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2.8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2.8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2.8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2.8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ht="12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ht="12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ht="12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ht="12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ht="12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2.8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ht="12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ht="12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ht="12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ht="12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ht="12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ht="12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ht="12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ht="12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ht="12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2.8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2.8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12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2.8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12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12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0" master="" otherUserPermission="visible"/>
  <rangeList sheetStid="68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1_1" rangeCreator="" othersAccessPermission="edit"/>
    <arrUserId title="Range1_5" rangeCreator="" othersAccessPermission="edit"/>
    <arrUserId title="Range1_1_2" rangeCreator="" othersAccessPermission="edit"/>
    <arrUserId title="Range1_7" rangeCreator="" othersAccessPermission="edit"/>
    <arrUserId title="Range1_7_1" rangeCreator="" othersAccessPermission="edit"/>
    <arrUserId title="Range1_1_4" rangeCreator="" othersAccessPermission="edit"/>
  </rangeList>
  <rangeList sheetStid="6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5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6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3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4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6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8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Marijana Kramar</cp:lastModifiedBy>
  <dcterms:created xsi:type="dcterms:W3CDTF">2025-08-09T19:28:00Z</dcterms:created>
  <cp:lastPrinted>2025-12-18T09:39:00Z</cp:lastPrinted>
  <dcterms:modified xsi:type="dcterms:W3CDTF">2026-02-02T13:50:49Z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7C1FBE1B6C0B4FF1B310BE15184E1864_13</vt:lpwstr>
  </property>
  <property fmtid="{D5CDD505-2E9C-101B-9397-08002B2CF9AE}" pid="3" name="KSOProductBuildVer">
    <vt:lpwstr>1033-12.2.0.23155</vt:lpwstr>
  </property>
</Properties>
</file>